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'Arkusz1'!$B$2:$F$129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<sst xmlns="http://schemas.openxmlformats.org/spreadsheetml/2006/main" count="206" uniqueCount="189">
  <si>
    <t>Wkład osobowy (praca społeczna członków, wolontariat)</t>
  </si>
  <si>
    <t xml:space="preserve">Lp. </t>
  </si>
  <si>
    <t>Wnioskowana kwota</t>
  </si>
  <si>
    <t>Środki własne i z innych źródeł</t>
  </si>
  <si>
    <t>Całkowity koszt</t>
  </si>
  <si>
    <t>Przyznana kwota</t>
  </si>
  <si>
    <t>Uzyskana liczba punktów</t>
  </si>
  <si>
    <t xml:space="preserve">Nazwa i adres organizacji </t>
  </si>
  <si>
    <t>Polski związek emerytów, rencistów i inwalidów zarząd oddziału rejonowego w Puszczykowie. Ul. Wysoka 1  62-040 Puszczykowo</t>
  </si>
  <si>
    <t>Kawęczyńskie Forum Rodziców. Kawęczyn 49a  62-704 Kawęczyn</t>
  </si>
  <si>
    <t>Polski Komitet Pomocy Społecznej. Ul. Wielka 1  61-774 Poznań</t>
  </si>
  <si>
    <t>Centrum Charytatywno - Opiekuńcze Caritas ul. Kossaka 16  64-920 Piła</t>
  </si>
  <si>
    <t>No Women No Art. Os. Chrobrego 21/39 60-681 Poznań</t>
  </si>
  <si>
    <t>Rada Naczelna Stowarzyszenia "Rodzina Wojskowa" ul. 11Listopada 17/19 03-446 Warszawa oddział Leszno Racławicka 1  64-100 Leszno</t>
  </si>
  <si>
    <t>Fundacja Pomoc Dzieciom Wiejskim  Bliżyce 4  62-085 Skoki</t>
  </si>
  <si>
    <t>Fundacja Psychocenter ul. Rumińskiego 3  62-800 Kalisz</t>
  </si>
  <si>
    <t>Stowarzyszenie Domów Pomocy Społecznej "Pomoc"  ul. Południowa 1  62-510 Konin</t>
  </si>
  <si>
    <t>Fundacja Jest Cudnie  ul. Hetmańska 58a/89  60-219 Poznań</t>
  </si>
  <si>
    <t>Fundacja Inicjatyw Społecznych i Rozwoju Przedsiębiorczości  ul. Swarzędzka 11/1 61-039 Poznań</t>
  </si>
  <si>
    <t>Fundacja Movements Factory ul. Garncarska 9  61-817 Poznań</t>
  </si>
  <si>
    <t>Fundacja Transatlantyk ul. Św. Marcin 80/82 61-809 Poznań</t>
  </si>
  <si>
    <t xml:space="preserve">Polskie Stowarzyszenie Pedagogów I Animatorów Klanza Oddział W Poznaniu os. B. Chrobrego 21/70  60-681  Poznań </t>
  </si>
  <si>
    <t>Polskie Towarzystwo Turystyczno - Krajobrazowe Oddział Poznański  ul. Stary Rynek 89/90 61-773 Poznań</t>
  </si>
  <si>
    <t>Caritas Poznańska ul. Ostrów Tumski 2  61-109 Poznań</t>
  </si>
  <si>
    <t>Fundacja Inicjatyw Europejskich  Cisowa 12  61-475 Poznań</t>
  </si>
  <si>
    <t xml:space="preserve">Stowarzyszenie Centrum Rehabilitacyjno - Kulturalne "Promyk" Gniezno Oddział Dębnica; Dębnica 33 62-271 Działyń </t>
  </si>
  <si>
    <t>Stowarzyszenie Aktywności Lokalnej "Młodzi Aktywni" ul. Fikusowa 8  62-510 Konin</t>
  </si>
  <si>
    <t>Piłkarski Klub Sportowy "Racot" ul. Ogrodowa 3  64-000 Kościan</t>
  </si>
  <si>
    <t xml:space="preserve">Fundacja Więcej Poznania  ul. Wszystkich Świętych 5/4  61-843 Poznań </t>
  </si>
  <si>
    <t>Pilskie Towarzystwo Krzewienia Kultury Fizycznej Związek Ognisk  ul. Żeromskiego 90 64-920 Piła</t>
  </si>
  <si>
    <t>Stowarzyszenie Centrum Zdrowia I Edukacji "Primum Vivere" ul. Księdza Wujka 16a/5  62-100 Wągrowiec</t>
  </si>
  <si>
    <t>Caritas Archidiecezji Gnieźnieńskiej os. Orła Białego 20  62-200 Gniezno</t>
  </si>
  <si>
    <t>Fundacja Beaty Klimek Przyjazny Ostrów  ul. Raszkowska 68  63-400 Ostrów Wielkopolski</t>
  </si>
  <si>
    <t>Caritas Diecezji Kaliskiej  ul. Prosta 1a  62-800 Kalisz</t>
  </si>
  <si>
    <t>Stowarzyszenie Centrum Rozwoju Gminy Kościan ul. Szkolna 1  64-000 Kościan</t>
  </si>
  <si>
    <t xml:space="preserve">Stowarzyszenie Domu Pomocy Społecznej W Pile  ul. 11 Listopada 40  64-920 Piła </t>
  </si>
  <si>
    <t>Fundacja Blisko Ciebie Kąty 70  64-113 Osieczna</t>
  </si>
  <si>
    <t>Fundacja Nasza Wieś Trzemżal 42/1  63-235 Trzemżal</t>
  </si>
  <si>
    <t>Stowarzyszenie Człowiek Dla Człowieka ul. Szczepanowskiego 1  64-000 Kościan</t>
  </si>
  <si>
    <t>Polski Związek Emerytów Rencistów I Inwalidów Zarząd Rejonowy Z Siedzibą W Nowym Tomyślu   ul. Komunalna 2 64-300 Nowy Tomyśl</t>
  </si>
  <si>
    <t>Polski Komitet Pomocy Społecznej ul. Wiejska 18/20  00-490 Warszawa oddział Rejonowy Poznań ul. Wielka 1  61-774 Poznań</t>
  </si>
  <si>
    <t>Tabela - Działania na rzecz wspierania aktywności osób starszych</t>
  </si>
  <si>
    <t>Polski Związek Emerytów Rencistów i Inwalidów Z Siedzibą w Warszawie Al.. Jerozolimskie 30  Oddział Regionalny: ul. Rynek 1  63-700 Krotoszyn</t>
  </si>
  <si>
    <t>Polski Związek Emerytów Rencistów I Inwalidów Oddział Rejonowy Leszno W. Sikorskiego 9a  64-100 Leszno</t>
  </si>
  <si>
    <t>Polski Związek Niewidomych Okręg Wielkopolski al. Niepodległości 29  61-714 Poznań</t>
  </si>
  <si>
    <t>Polskie Towarzystwo Opieki Paliatywnej  Oddział w Poznaniu  os. Rusa 25a  61-245 Poznań</t>
  </si>
  <si>
    <t xml:space="preserve">Ratownictwo Wodne Rzeczypospolitej. ul. Sawickiej 20  62-800 Kalisz </t>
  </si>
  <si>
    <t>Fundacja Jesienny Uśmiech, ul. Geodetów 1  64-100 Leszno</t>
  </si>
  <si>
    <t>Fundacja Na Rzecz Rewaloryzacji Miasta Śrem  ul. Mickiewicza 21  63-100 Śrem</t>
  </si>
  <si>
    <t>64.</t>
  </si>
  <si>
    <t>Stowarzyszenie Eripo  ul. Sportowa 9c  63-000 Środa Wielkopolska</t>
  </si>
  <si>
    <t>65.</t>
  </si>
  <si>
    <t xml:space="preserve">Stowarzyszenie Etap os. Jana III Sobieskiego 105  60-688 Poznań </t>
  </si>
  <si>
    <t>66.</t>
  </si>
  <si>
    <t>67.</t>
  </si>
  <si>
    <t>Stowarzyszenie Inicjatyw Międzynarodowych  os. Powstań Narodowych 6/16  61-213 Poznań</t>
  </si>
  <si>
    <t>68.</t>
  </si>
  <si>
    <t>69.</t>
  </si>
  <si>
    <t>Stowarzyszenie Inicjatyw Społecznych Wspólna Sprawa. Ul. Międzyleska 4  64-730 Wieleń</t>
  </si>
  <si>
    <t>70.</t>
  </si>
  <si>
    <t>Stowarzyszenie Inspiracja ul. Strzelecka 40  64-320  Buk</t>
  </si>
  <si>
    <t>71.</t>
  </si>
  <si>
    <t>Stowarzyszenie Integracji Społecznej "Razem" ul. J. Malczewskiego 6  62-510 Konin</t>
  </si>
  <si>
    <t>72.</t>
  </si>
  <si>
    <t>Stowarzyszenie Ja Też Pomagam os. 700-lecia 11/27  63-800 Gostyń</t>
  </si>
  <si>
    <t>73.</t>
  </si>
  <si>
    <t>74.</t>
  </si>
  <si>
    <t>75.</t>
  </si>
  <si>
    <t>76.</t>
  </si>
  <si>
    <t>77.</t>
  </si>
  <si>
    <t>Stowarzyszenie Krąg ul. Świętokrzyska 20  62-300 Września</t>
  </si>
  <si>
    <t>78.</t>
  </si>
  <si>
    <t>Stowarzyszenie kulturalne "Tradycja" Węglew 
Kolonia 62  62-590 Golina</t>
  </si>
  <si>
    <t>79.</t>
  </si>
  <si>
    <t>Stowarzyszenie Na Rzecz Aktywizacji Społeczności Lokalnej W Swarzędzu  ul. Piaski 4  62-020 Swarzędz</t>
  </si>
  <si>
    <t>80.</t>
  </si>
  <si>
    <t>81.</t>
  </si>
  <si>
    <t xml:space="preserve">Stowarzyszenie Na Rzecz Mieszkańców Gminy Dominowo "Bona Fides"  63-012 Dominowo </t>
  </si>
  <si>
    <t>82.</t>
  </si>
  <si>
    <t>Stowarzyszenie Na Rzecz Osób Niepełnosprawnych "Aktywni" ul. Ostrzeszowska 14, 63-505 Doruchów</t>
  </si>
  <si>
    <t>83.</t>
  </si>
  <si>
    <t>84.</t>
  </si>
  <si>
    <t>Stowarzyszenie na rzecz rozwoju kultury, sportu i promocji sołectwa Grudna  ul. Grudna 13  64-305 Bolewice</t>
  </si>
  <si>
    <t>85.</t>
  </si>
  <si>
    <t>86.</t>
  </si>
  <si>
    <t>Stowarzyszenie Na Rzecz Rozwoju Ziemi Chodowskiej. Chodów 40/5 62-652 Chodów</t>
  </si>
  <si>
    <t>87.</t>
  </si>
  <si>
    <t>Stowarzyszenie Na Rzecz Społeczności Lokalnej "Razem Na Głównej" ul. Mariacka 15  62-012  Poznań</t>
  </si>
  <si>
    <t>88.</t>
  </si>
  <si>
    <t>Stowarzyszenie Odzew al. Jana Pawła II 15a  64-100 Leszno</t>
  </si>
  <si>
    <t>89.</t>
  </si>
  <si>
    <t>Stowarzyszenie Parkowianka Parkowo 20  64-608 Parkowo</t>
  </si>
  <si>
    <t>90.</t>
  </si>
  <si>
    <t>Stowarzyszenie Pleszewski Uniwersytet Trzeciego Wieku ul. Poznańska 34 63-300 Pleszew</t>
  </si>
  <si>
    <t>91.</t>
  </si>
  <si>
    <t>Stowarzyszenie Pomocna Dłoń w Miłaczewie  Miłaczewo 45a  62-709 Malanów</t>
  </si>
  <si>
    <t>92.</t>
  </si>
  <si>
    <t>Stowarzyszenie Pomocy "Płomień Nadziei" ul. Jesionowa 2a  63-040 Nowe Miasto Nad Wartą</t>
  </si>
  <si>
    <t>93.</t>
  </si>
  <si>
    <t>Stowarzyszenie Pomocy Rodzinom Zagrożonym i Osobom Niepełnosprawnym Oraz Współpracy z  Zagranicą. ul. Kazimierza Wielkiego 7a  63-300 Pleszew</t>
  </si>
  <si>
    <t>94.</t>
  </si>
  <si>
    <t>Stowarzyszenie Profilaktyki, Edukacji, Promocji Zdrowia i Rehabilitacji  ul. PCK 13  62-500 Konin</t>
  </si>
  <si>
    <t>95.</t>
  </si>
  <si>
    <t>96.</t>
  </si>
  <si>
    <t>Stowarzyszenie Przyjaciół Dkf "Dziesiątka" os. Rzeczypospolitej 111 61-389 Poznań</t>
  </si>
  <si>
    <t>97.</t>
  </si>
  <si>
    <t>Stowarzyszenie Przyjaciół Śródki I Okolic "Śródeja" Bydgoska 6/7/4  61-127 Poznań</t>
  </si>
  <si>
    <t>98.</t>
  </si>
  <si>
    <t>Stowarzyszenie Rozwoju i Współpracy Wsi Moszczanka i Skrzebowa  Moszczanka 68  63-440 Raszków</t>
  </si>
  <si>
    <t>99.</t>
  </si>
  <si>
    <t xml:space="preserve">Stowarzyszenie Rozwoju Wsi "Dla Wysocka Małego i Smardowa" ul. Ostrowska 3A  63-421 Przygodzice </t>
  </si>
  <si>
    <t>100.</t>
  </si>
  <si>
    <t>Stowarzyszenie Rozwoju Wsi Złotkowy  Złotkowy 18a  62-570 Rychwał</t>
  </si>
  <si>
    <t>101.</t>
  </si>
  <si>
    <t>Zgromadzenie Sióstr Albertynek Posługujących Ubogim Prowincja Poznańska  ul. Ściegiennego 133  60-304 Poznań</t>
  </si>
  <si>
    <t>102.</t>
  </si>
  <si>
    <t>Stowarzyszenie Skulsk - Nasze Wspólne Dobro  ul. Konińska 39  62-560 Skulsk</t>
  </si>
  <si>
    <t>103.</t>
  </si>
  <si>
    <t>104.</t>
  </si>
  <si>
    <t>Stowarzyszenie Towarzystwo Muzyczne W Jarocinie Im. Alfonsa Kowalskiego ul. Kościuszki 16  63-200 Jarocin</t>
  </si>
  <si>
    <t>105.</t>
  </si>
  <si>
    <t>Stowarzyszenie Tu i Teraz ul. Konińska 4  62-700 Turek</t>
  </si>
  <si>
    <t>106.</t>
  </si>
  <si>
    <t>Stowarzyszenie Uniwersytet Trzeciego Wieku W Środzie Wielkopolskiej. Ul. Plac Zamkowy 7  63-000 Środa Wielkopolska</t>
  </si>
  <si>
    <t>107.</t>
  </si>
  <si>
    <t>Stowarzyszenie Warto Pomagać Ratyń 34  62-406 Lądek</t>
  </si>
  <si>
    <t>108.</t>
  </si>
  <si>
    <t>Stowarzyszenie Wsparcie Seniora  ul. Bukowska 27/29 60-501 Poznań</t>
  </si>
  <si>
    <t>109.</t>
  </si>
  <si>
    <t>Stowarzyszenie Wygraj Siebie ul. Andrzejewskiego 8a/5  64-100 Leszno</t>
  </si>
  <si>
    <t>110.</t>
  </si>
  <si>
    <t>Stowarzyszenie Ziemia Gnieźnieńska. Ul. Wyszyńskiego 4 62-200 Gniezno</t>
  </si>
  <si>
    <t>111.</t>
  </si>
  <si>
    <t>Stowarzyszenie inicjatyw społecznych "Inga" ul. Marii Konopnickiej 5  64-030 Śmigiel</t>
  </si>
  <si>
    <t>112.</t>
  </si>
  <si>
    <t>Szkolny Związek Sportowy Wielkopolska  ul. Woźna 12  61-777 Poznań</t>
  </si>
  <si>
    <t>113.</t>
  </si>
  <si>
    <t>Towarzystwo Pomocy Potrzebującym Im. Św. Brata Alberta "Nadzieja" ul. Grunwaldzka 10  63-100 Śrem</t>
  </si>
  <si>
    <t>114.</t>
  </si>
  <si>
    <t>Towarzystwo Sportowe Liskowiak  Ks.W.Blizińskiego 42B  62-850 Lisków</t>
  </si>
  <si>
    <t>115.</t>
  </si>
  <si>
    <t xml:space="preserve">Towarzystwo Uniwersytet Trzeciego Wieku  ul. Ratajczaka 37  61-816 Poznań </t>
  </si>
  <si>
    <t>116.</t>
  </si>
  <si>
    <t>117.</t>
  </si>
  <si>
    <t>118.</t>
  </si>
  <si>
    <t>Tureckie stowarzyszenie na rzecz przywracania rodziny "Dajmy szansę". Ul. Konińska 2  62-700 Turek</t>
  </si>
  <si>
    <t>119.</t>
  </si>
  <si>
    <t>Uniwersytet Trzeciego Wieku Powiatu Kępińskiego. ul. Sienkiewicza 26  63-600 Kępno</t>
  </si>
  <si>
    <t>120.</t>
  </si>
  <si>
    <t>121.</t>
  </si>
  <si>
    <t>122.</t>
  </si>
  <si>
    <t>Wielkopolski Klub Turystyczny Niewidomych i Słabowidzących "Razem Na Szlaku" ul. Mielżyńskiego 27-29 61-725 Poznań</t>
  </si>
  <si>
    <t>123.</t>
  </si>
  <si>
    <t>Wielkopolskie stowarzyszenie na rzecz rozwoju obszarów wiejskich.  Skrzynka 28   62-402 Ostrowite</t>
  </si>
  <si>
    <t>124.</t>
  </si>
  <si>
    <t>Wolontariat Wielkopolski ul. Zagórze 7/9  61-112 Poznań</t>
  </si>
  <si>
    <t>125.</t>
  </si>
  <si>
    <t>Stowarzyszenie Dogonić Radość, ul. Orla 39, 64-920 Piła</t>
  </si>
  <si>
    <t>126.</t>
  </si>
  <si>
    <t>Fundacja Beaty Klimek Przyjazny Ostrów ul. Raszkowska 68  63-400 Ostrów Wielkopolski</t>
  </si>
  <si>
    <t>Fundacja Odzew, al. Jana Pawła II 15a  64-100 Leszno</t>
  </si>
  <si>
    <t>Kompania Druha Stuligrosza  os. Tysiąclecia 38/7  61-255 Poznań</t>
  </si>
  <si>
    <t>Polskie Towarzystwo Artystów, Autorów, Animatorów Kultury (Brak sugestii)  ul. Turkusowa 3/130 60-658 Poznań</t>
  </si>
  <si>
    <t>Rawicki Uniwersytet Trzeciego Wieku ul. Wały Jarosława Dąbrowskiego 29  63-900 Rawicz</t>
  </si>
  <si>
    <t>_</t>
  </si>
  <si>
    <t>Fundacja Sue Ryder ul. Bagatela 15  00-585 Warszawa</t>
  </si>
  <si>
    <t>Polskie Stowarzyszenie Diabetyków Oddział Rejonowy w Lesznie  ul. J. Dąbrowskiego 45a 64-100 Leszno</t>
  </si>
  <si>
    <t>Razem Łatwiej Oleśnica  62-410 Zagórów</t>
  </si>
  <si>
    <t>Stowarzyszenie Na Rzecz Rozwoju Centrum w Odolanowie, ul. Raszkowska 36  63-430  Odolanów</t>
  </si>
  <si>
    <t>Polski Związek Emerytów, Rencistów I Inwalidów z Siedzibą W Warszawie Al. Jerozolimskie 30. Oddział Rejonowy ul. Rynek 1  63-700 Krotoszyn</t>
  </si>
  <si>
    <t>Fundacja Nieściszalni ul. J. H. Dąbrowskiego 17  60-838 Poznań</t>
  </si>
  <si>
    <t>Jarociński Uniwersytet Trzeciego Wieku. ul. Parkowa 1 63-200 Jarocin</t>
  </si>
  <si>
    <t>Fundacja Na Rzecz Wspierania Społeczności Lokalnej. ul. Jasna 17  63-100 Śrem</t>
  </si>
  <si>
    <t>Stowarzyszenie Koło Gospodyń Wiejskich w Zarzewku. Zarzewek 27  62-586 Rzgów</t>
  </si>
  <si>
    <t>Wiejskie Stowarzyszenie Edukacyjno - Kulturalno - Turystyczne "Szansa" w Grzybowie. Grzybowo 32  62-200 Września</t>
  </si>
  <si>
    <t>Stowarzyszenie Galiarda. ul. Cyniowa 11  60-175 Poznań</t>
  </si>
  <si>
    <t>Stowarzyszenie promocji zdrowia. ul. Poznańska 125a  63-300 Pleszew</t>
  </si>
  <si>
    <t>Uniwersytet trzeciego wieku w Chodzieży. ul. Jagiellońska 3  64-800 Chodzież</t>
  </si>
  <si>
    <t>Polski związek emerytów, rencistów i inwalidów oddział okręgowy w Poznaniu. ul. Młyńska 5  61-729 Poznań</t>
  </si>
  <si>
    <t>Stowarzyszenie na rzecz rozwoju społeczności lokalnej "Anmar", ul. Powstańców Wielkopolskich 28  62-400 Słupca</t>
  </si>
  <si>
    <t>Fundacja Im. Doktora Piotra Janaszka Podaj Dalej, ul. Południowa 2a  62-510 Konin</t>
  </si>
  <si>
    <t>Oddział Rejonowy Polskiego Związku Emerytów Rencistów i Inwalidów W Opalenicy  os. Centrum 11  64-330 Opalenica</t>
  </si>
  <si>
    <t>Parafialny Zespól "Caritas" Przy Parafii P.W. Św. Mikołaja, ul. Pl. Wiosny Ludów 64-850 Ujście</t>
  </si>
  <si>
    <t>Stowarzyszenie Sprawni Inaczej w Kłodawie, ul. Dąbska 14  62-650 Kłodawa</t>
  </si>
  <si>
    <t xml:space="preserve">Stowarzyszenie Domu Pomocy Społecznej W Pile,  ul. 11 Listopada 40  64-920 Piła </t>
  </si>
  <si>
    <t>Stowarzyszenie Inicjatyw Społecznych Im Jana Pawła II w Grodzisku Wielkopolskim,  ul. Powstańców Chocieszyńskich 23f  62-065 Grodzisk Wielkopolski</t>
  </si>
  <si>
    <t>Stowarzyszenie Jarocin XXI,  ul. Gołębia 1  63-200 Jarocin</t>
  </si>
  <si>
    <t>Leszczyńskie Stowarzyszenie Twórców Kultury, ul. Narutowicza 69  64-100 Leszno</t>
  </si>
  <si>
    <t>Stowarzyszenie Dodajmy Życia Do Lat, ul. Maya 1  64-000 Kościan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</si>
</sst>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23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2">
      <selection activeCell="B22" sqref="B22"/>
    </sheetView>
  </sheetViews>
  <sheetFormatPr defaultColWidth="9.00390625" defaultRowHeight="12.75"/>
  <cols>
    <col min="1" max="1" width="4.00390625" style="9" customWidth="1"/>
    <col min="2" max="2" width="43.75390625" style="12" customWidth="1"/>
    <col min="3" max="3" width="11.00390625" style="11" customWidth="1"/>
    <col min="4" max="4" width="10.00390625" style="11" customWidth="1"/>
    <col min="5" max="5" width="9.625" style="11" customWidth="1"/>
    <col min="6" max="6" width="10.375" style="11" customWidth="1"/>
    <col min="7" max="8" width="10.625" style="10" customWidth="1"/>
  </cols>
  <sheetData>
    <row r="1" spans="1:8" ht="31.5" customHeight="1">
      <c r="A1" s="28" t="s">
        <v>41</v>
      </c>
      <c r="B1" s="28"/>
      <c r="C1" s="28"/>
      <c r="D1" s="28"/>
      <c r="E1" s="28"/>
      <c r="F1" s="28"/>
      <c r="G1" s="28"/>
      <c r="H1" s="28"/>
    </row>
    <row r="2" spans="1:8" s="1" customFormat="1" ht="67.5">
      <c r="A2" s="2" t="s">
        <v>1</v>
      </c>
      <c r="B2" s="2" t="s">
        <v>7</v>
      </c>
      <c r="C2" s="3" t="s">
        <v>2</v>
      </c>
      <c r="D2" s="3" t="s">
        <v>3</v>
      </c>
      <c r="E2" s="3" t="s">
        <v>0</v>
      </c>
      <c r="F2" s="3" t="s">
        <v>4</v>
      </c>
      <c r="G2" s="4" t="s">
        <v>5</v>
      </c>
      <c r="H2" s="4" t="s">
        <v>6</v>
      </c>
    </row>
    <row r="3" spans="1:8" s="1" customFormat="1" ht="11.25">
      <c r="A3" s="2">
        <v>1</v>
      </c>
      <c r="B3" s="14" t="s">
        <v>23</v>
      </c>
      <c r="C3" s="6">
        <v>57485</v>
      </c>
      <c r="D3" s="8">
        <v>6400.5</v>
      </c>
      <c r="E3" s="6">
        <v>0</v>
      </c>
      <c r="F3" s="8">
        <f aca="true" t="shared" si="0" ref="F3:F34">C3+D3+E3</f>
        <v>63885.5</v>
      </c>
      <c r="G3" s="7">
        <v>19500</v>
      </c>
      <c r="H3" s="4">
        <v>50</v>
      </c>
    </row>
    <row r="4" spans="1:8" s="1" customFormat="1" ht="22.5">
      <c r="A4" s="2">
        <v>2</v>
      </c>
      <c r="B4" s="14" t="s">
        <v>22</v>
      </c>
      <c r="C4" s="6">
        <v>1655</v>
      </c>
      <c r="D4" s="6">
        <v>400</v>
      </c>
      <c r="E4" s="6">
        <v>0</v>
      </c>
      <c r="F4" s="6">
        <f t="shared" si="0"/>
        <v>2055</v>
      </c>
      <c r="G4" s="7">
        <v>1655</v>
      </c>
      <c r="H4" s="4">
        <v>50</v>
      </c>
    </row>
    <row r="5" spans="1:8" s="1" customFormat="1" ht="22.5">
      <c r="A5" s="2">
        <v>3</v>
      </c>
      <c r="B5" s="14" t="s">
        <v>46</v>
      </c>
      <c r="C5" s="6">
        <v>27440</v>
      </c>
      <c r="D5" s="6">
        <v>2400</v>
      </c>
      <c r="E5" s="6">
        <v>3670</v>
      </c>
      <c r="F5" s="6">
        <f t="shared" si="0"/>
        <v>33510</v>
      </c>
      <c r="G5" s="7">
        <v>13840</v>
      </c>
      <c r="H5" s="4">
        <v>50</v>
      </c>
    </row>
    <row r="6" spans="1:8" s="1" customFormat="1" ht="22.5">
      <c r="A6" s="2">
        <v>4</v>
      </c>
      <c r="B6" s="14" t="s">
        <v>64</v>
      </c>
      <c r="C6" s="6">
        <v>2304</v>
      </c>
      <c r="D6" s="6">
        <f>1530+285</f>
        <v>1815</v>
      </c>
      <c r="E6" s="6">
        <v>2300</v>
      </c>
      <c r="F6" s="6">
        <f t="shared" si="0"/>
        <v>6419</v>
      </c>
      <c r="G6" s="7">
        <v>2304</v>
      </c>
      <c r="H6" s="4">
        <v>50</v>
      </c>
    </row>
    <row r="7" spans="1:8" s="1" customFormat="1" ht="22.5">
      <c r="A7" s="2">
        <v>5</v>
      </c>
      <c r="B7" s="14" t="s">
        <v>64</v>
      </c>
      <c r="C7" s="6">
        <v>1644</v>
      </c>
      <c r="D7" s="6">
        <v>632</v>
      </c>
      <c r="E7" s="6">
        <v>1250</v>
      </c>
      <c r="F7" s="6">
        <f t="shared" si="0"/>
        <v>3526</v>
      </c>
      <c r="G7" s="7">
        <v>1644</v>
      </c>
      <c r="H7" s="4">
        <v>49</v>
      </c>
    </row>
    <row r="8" spans="1:8" s="1" customFormat="1" ht="22.5">
      <c r="A8" s="2">
        <v>6</v>
      </c>
      <c r="B8" s="14" t="s">
        <v>112</v>
      </c>
      <c r="C8" s="6">
        <v>4296</v>
      </c>
      <c r="D8" s="6">
        <v>69</v>
      </c>
      <c r="E8" s="6">
        <v>900</v>
      </c>
      <c r="F8" s="6">
        <f t="shared" si="0"/>
        <v>5265</v>
      </c>
      <c r="G8" s="7">
        <v>3936</v>
      </c>
      <c r="H8" s="4">
        <v>49</v>
      </c>
    </row>
    <row r="9" spans="1:8" s="1" customFormat="1" ht="22.5">
      <c r="A9" s="2">
        <v>7</v>
      </c>
      <c r="B9" s="14" t="s">
        <v>141</v>
      </c>
      <c r="C9" s="6">
        <v>4000</v>
      </c>
      <c r="D9" s="6">
        <v>264</v>
      </c>
      <c r="E9" s="6">
        <v>200</v>
      </c>
      <c r="F9" s="6">
        <f t="shared" si="0"/>
        <v>4464</v>
      </c>
      <c r="G9" s="7">
        <v>4000</v>
      </c>
      <c r="H9" s="4">
        <v>49</v>
      </c>
    </row>
    <row r="10" spans="1:8" s="1" customFormat="1" ht="22.5">
      <c r="A10" s="2">
        <v>8</v>
      </c>
      <c r="B10" s="14" t="s">
        <v>141</v>
      </c>
      <c r="C10" s="6">
        <v>3830</v>
      </c>
      <c r="D10" s="6">
        <v>300</v>
      </c>
      <c r="E10" s="6">
        <v>200</v>
      </c>
      <c r="F10" s="6">
        <f t="shared" si="0"/>
        <v>4330</v>
      </c>
      <c r="G10" s="7">
        <v>3500</v>
      </c>
      <c r="H10" s="4">
        <v>49</v>
      </c>
    </row>
    <row r="11" spans="1:8" s="1" customFormat="1" ht="22.5">
      <c r="A11" s="2">
        <v>9</v>
      </c>
      <c r="B11" s="14" t="s">
        <v>116</v>
      </c>
      <c r="C11" s="6">
        <v>5700</v>
      </c>
      <c r="D11" s="6">
        <v>200</v>
      </c>
      <c r="E11" s="6">
        <v>900</v>
      </c>
      <c r="F11" s="6">
        <f t="shared" si="0"/>
        <v>6800</v>
      </c>
      <c r="G11" s="7">
        <v>4500</v>
      </c>
      <c r="H11" s="4">
        <v>48</v>
      </c>
    </row>
    <row r="12" spans="1:8" s="1" customFormat="1" ht="33.75">
      <c r="A12" s="2">
        <v>10</v>
      </c>
      <c r="B12" s="14" t="s">
        <v>123</v>
      </c>
      <c r="C12" s="6">
        <v>9828</v>
      </c>
      <c r="D12" s="6">
        <v>1092</v>
      </c>
      <c r="E12" s="6">
        <v>0</v>
      </c>
      <c r="F12" s="6">
        <f t="shared" si="0"/>
        <v>10920</v>
      </c>
      <c r="G12" s="7">
        <v>8000</v>
      </c>
      <c r="H12" s="4">
        <v>48</v>
      </c>
    </row>
    <row r="13" spans="1:8" s="1" customFormat="1" ht="22.5">
      <c r="A13" s="2">
        <v>11</v>
      </c>
      <c r="B13" s="14" t="s">
        <v>45</v>
      </c>
      <c r="C13" s="6">
        <v>12000</v>
      </c>
      <c r="D13" s="6">
        <v>1800</v>
      </c>
      <c r="E13" s="6">
        <v>400</v>
      </c>
      <c r="F13" s="6">
        <f t="shared" si="0"/>
        <v>14200</v>
      </c>
      <c r="G13" s="7">
        <v>8800</v>
      </c>
      <c r="H13" s="4">
        <v>47</v>
      </c>
    </row>
    <row r="14" spans="1:8" s="1" customFormat="1" ht="22.5">
      <c r="A14" s="2">
        <v>12</v>
      </c>
      <c r="B14" s="14" t="s">
        <v>137</v>
      </c>
      <c r="C14" s="6">
        <v>18826</v>
      </c>
      <c r="D14" s="8">
        <v>68494.2</v>
      </c>
      <c r="E14" s="6">
        <v>1840</v>
      </c>
      <c r="F14" s="8">
        <f t="shared" si="0"/>
        <v>89160.2</v>
      </c>
      <c r="G14" s="7">
        <v>7565</v>
      </c>
      <c r="H14" s="4">
        <v>47</v>
      </c>
    </row>
    <row r="15" spans="1:8" s="1" customFormat="1" ht="22.5">
      <c r="A15" s="2">
        <v>13</v>
      </c>
      <c r="B15" s="14" t="s">
        <v>30</v>
      </c>
      <c r="C15" s="6">
        <v>14666</v>
      </c>
      <c r="D15" s="6">
        <v>1758</v>
      </c>
      <c r="E15" s="6">
        <v>0</v>
      </c>
      <c r="F15" s="6">
        <f t="shared" si="0"/>
        <v>16424</v>
      </c>
      <c r="G15" s="7">
        <v>8000</v>
      </c>
      <c r="H15" s="4">
        <v>46</v>
      </c>
    </row>
    <row r="16" spans="1:8" s="1" customFormat="1" ht="22.5">
      <c r="A16" s="2">
        <v>14</v>
      </c>
      <c r="B16" s="14" t="s">
        <v>106</v>
      </c>
      <c r="C16" s="6">
        <v>19250</v>
      </c>
      <c r="D16" s="6">
        <v>200</v>
      </c>
      <c r="E16" s="6">
        <v>1950</v>
      </c>
      <c r="F16" s="6">
        <f t="shared" si="0"/>
        <v>21400</v>
      </c>
      <c r="G16" s="7">
        <v>6900</v>
      </c>
      <c r="H16" s="4">
        <v>46</v>
      </c>
    </row>
    <row r="17" spans="1:8" s="1" customFormat="1" ht="22.5">
      <c r="A17" s="2">
        <v>15</v>
      </c>
      <c r="B17" s="14" t="s">
        <v>147</v>
      </c>
      <c r="C17" s="6">
        <v>12720</v>
      </c>
      <c r="D17" s="6">
        <v>8020</v>
      </c>
      <c r="E17" s="6">
        <v>1500</v>
      </c>
      <c r="F17" s="6">
        <f t="shared" si="0"/>
        <v>22240</v>
      </c>
      <c r="G17" s="7">
        <v>6410</v>
      </c>
      <c r="H17" s="4">
        <v>46</v>
      </c>
    </row>
    <row r="18" spans="1:8" s="1" customFormat="1" ht="22.5">
      <c r="A18" s="2">
        <v>16</v>
      </c>
      <c r="B18" s="14" t="s">
        <v>31</v>
      </c>
      <c r="C18" s="6">
        <v>6570</v>
      </c>
      <c r="D18" s="6">
        <f>1530+2800</f>
        <v>4330</v>
      </c>
      <c r="E18" s="6">
        <v>700</v>
      </c>
      <c r="F18" s="6">
        <f t="shared" si="0"/>
        <v>11600</v>
      </c>
      <c r="G18" s="7">
        <v>4460</v>
      </c>
      <c r="H18" s="4">
        <v>45</v>
      </c>
    </row>
    <row r="19" spans="1:8" s="1" customFormat="1" ht="22.5">
      <c r="A19" s="2">
        <v>17</v>
      </c>
      <c r="B19" s="14" t="s">
        <v>34</v>
      </c>
      <c r="C19" s="6">
        <v>6000</v>
      </c>
      <c r="D19" s="6">
        <v>2120</v>
      </c>
      <c r="E19" s="6">
        <v>1600</v>
      </c>
      <c r="F19" s="6">
        <f t="shared" si="0"/>
        <v>9720</v>
      </c>
      <c r="G19" s="7">
        <v>4500</v>
      </c>
      <c r="H19" s="4">
        <v>45</v>
      </c>
    </row>
    <row r="20" spans="1:8" s="1" customFormat="1" ht="33.75">
      <c r="A20" s="2">
        <v>18</v>
      </c>
      <c r="B20" s="14" t="s">
        <v>169</v>
      </c>
      <c r="C20" s="6">
        <v>6224</v>
      </c>
      <c r="D20" s="6">
        <v>28500</v>
      </c>
      <c r="E20" s="6">
        <v>2400</v>
      </c>
      <c r="F20" s="6">
        <f t="shared" si="0"/>
        <v>37124</v>
      </c>
      <c r="G20" s="7">
        <v>5000</v>
      </c>
      <c r="H20" s="4">
        <v>44</v>
      </c>
    </row>
    <row r="21" spans="1:8" s="1" customFormat="1" ht="22.5">
      <c r="A21" s="2">
        <v>19</v>
      </c>
      <c r="B21" s="14" t="s">
        <v>101</v>
      </c>
      <c r="C21" s="6">
        <v>28980</v>
      </c>
      <c r="D21" s="6">
        <v>4100</v>
      </c>
      <c r="E21" s="6">
        <v>5000</v>
      </c>
      <c r="F21" s="6">
        <f t="shared" si="0"/>
        <v>38080</v>
      </c>
      <c r="G21" s="7">
        <v>5000</v>
      </c>
      <c r="H21" s="4">
        <v>44</v>
      </c>
    </row>
    <row r="22" spans="1:8" s="1" customFormat="1" ht="22.5">
      <c r="A22" s="2">
        <v>20</v>
      </c>
      <c r="B22" s="14" t="s">
        <v>178</v>
      </c>
      <c r="C22" s="6">
        <v>18400</v>
      </c>
      <c r="D22" s="6">
        <v>54550</v>
      </c>
      <c r="E22" s="6">
        <v>0</v>
      </c>
      <c r="F22" s="6">
        <f t="shared" si="0"/>
        <v>72950</v>
      </c>
      <c r="G22" s="7">
        <v>7000</v>
      </c>
      <c r="H22" s="4">
        <v>43</v>
      </c>
    </row>
    <row r="23" spans="1:8" s="1" customFormat="1" ht="33.75">
      <c r="A23" s="2">
        <v>21</v>
      </c>
      <c r="B23" s="14" t="s">
        <v>39</v>
      </c>
      <c r="C23" s="6">
        <v>13360</v>
      </c>
      <c r="D23" s="6">
        <v>1550</v>
      </c>
      <c r="E23" s="6">
        <v>0</v>
      </c>
      <c r="F23" s="6">
        <f t="shared" si="0"/>
        <v>14910</v>
      </c>
      <c r="G23" s="7">
        <v>6800</v>
      </c>
      <c r="H23" s="4">
        <v>42</v>
      </c>
    </row>
    <row r="24" spans="1:8" s="1" customFormat="1" ht="22.5">
      <c r="A24" s="2">
        <v>22</v>
      </c>
      <c r="B24" s="14" t="s">
        <v>97</v>
      </c>
      <c r="C24" s="6">
        <v>13075</v>
      </c>
      <c r="D24" s="8">
        <v>3214.04</v>
      </c>
      <c r="E24" s="6">
        <v>4800</v>
      </c>
      <c r="F24" s="8">
        <f t="shared" si="0"/>
        <v>21089.04</v>
      </c>
      <c r="G24" s="7">
        <v>6600</v>
      </c>
      <c r="H24" s="4">
        <v>42</v>
      </c>
    </row>
    <row r="25" spans="1:8" s="1" customFormat="1" ht="22.5">
      <c r="A25" s="2">
        <v>23</v>
      </c>
      <c r="B25" s="14" t="s">
        <v>139</v>
      </c>
      <c r="C25" s="6">
        <v>8470</v>
      </c>
      <c r="D25" s="6">
        <v>0</v>
      </c>
      <c r="E25" s="6">
        <v>600</v>
      </c>
      <c r="F25" s="6">
        <f t="shared" si="0"/>
        <v>9070</v>
      </c>
      <c r="G25" s="7">
        <v>4400</v>
      </c>
      <c r="H25" s="4">
        <v>42</v>
      </c>
    </row>
    <row r="26" spans="1:8" s="1" customFormat="1" ht="33.75">
      <c r="A26" s="2">
        <v>24</v>
      </c>
      <c r="B26" s="14" t="s">
        <v>8</v>
      </c>
      <c r="C26" s="6">
        <v>13000</v>
      </c>
      <c r="D26" s="6">
        <v>12450</v>
      </c>
      <c r="E26" s="6">
        <v>0</v>
      </c>
      <c r="F26" s="6">
        <f t="shared" si="0"/>
        <v>25450</v>
      </c>
      <c r="G26" s="7">
        <v>7000</v>
      </c>
      <c r="H26" s="4">
        <v>41</v>
      </c>
    </row>
    <row r="27" spans="1:8" s="1" customFormat="1" ht="11.25">
      <c r="A27" s="2">
        <v>25</v>
      </c>
      <c r="B27" s="14" t="s">
        <v>155</v>
      </c>
      <c r="C27" s="6">
        <v>16150</v>
      </c>
      <c r="D27" s="6">
        <f>850+400</f>
        <v>1250</v>
      </c>
      <c r="E27" s="6">
        <v>1050</v>
      </c>
      <c r="F27" s="6">
        <f t="shared" si="0"/>
        <v>18450</v>
      </c>
      <c r="G27" s="7">
        <v>7000</v>
      </c>
      <c r="H27" s="4">
        <v>41</v>
      </c>
    </row>
    <row r="28" spans="1:8" s="1" customFormat="1" ht="22.5">
      <c r="A28" s="2">
        <v>26</v>
      </c>
      <c r="B28" s="14" t="s">
        <v>114</v>
      </c>
      <c r="C28" s="6">
        <v>20400</v>
      </c>
      <c r="D28" s="6">
        <v>2300</v>
      </c>
      <c r="E28" s="6">
        <v>0</v>
      </c>
      <c r="F28" s="6">
        <f t="shared" si="0"/>
        <v>22700</v>
      </c>
      <c r="G28" s="7">
        <v>4750</v>
      </c>
      <c r="H28" s="4">
        <v>41</v>
      </c>
    </row>
    <row r="29" spans="1:8" s="1" customFormat="1" ht="22.5">
      <c r="A29" s="2">
        <v>27</v>
      </c>
      <c r="B29" s="14" t="s">
        <v>9</v>
      </c>
      <c r="C29" s="6">
        <v>17650</v>
      </c>
      <c r="D29" s="6">
        <f>2570+5200</f>
        <v>7770</v>
      </c>
      <c r="E29" s="6">
        <v>1670</v>
      </c>
      <c r="F29" s="6">
        <f t="shared" si="0"/>
        <v>27090</v>
      </c>
      <c r="G29" s="7">
        <v>8500</v>
      </c>
      <c r="H29" s="4">
        <v>40</v>
      </c>
    </row>
    <row r="30" spans="1:8" s="1" customFormat="1" ht="22.5">
      <c r="A30" s="2">
        <v>28</v>
      </c>
      <c r="B30" s="14" t="s">
        <v>62</v>
      </c>
      <c r="C30" s="6">
        <v>23710</v>
      </c>
      <c r="D30" s="6">
        <v>500</v>
      </c>
      <c r="E30" s="6">
        <v>2240</v>
      </c>
      <c r="F30" s="6">
        <f t="shared" si="0"/>
        <v>26450</v>
      </c>
      <c r="G30" s="7">
        <v>5820</v>
      </c>
      <c r="H30" s="4">
        <v>40</v>
      </c>
    </row>
    <row r="31" spans="1:8" s="1" customFormat="1" ht="22.5">
      <c r="A31" s="2">
        <v>29</v>
      </c>
      <c r="B31" s="14" t="s">
        <v>70</v>
      </c>
      <c r="C31" s="6">
        <v>9172</v>
      </c>
      <c r="D31" s="6">
        <v>640</v>
      </c>
      <c r="E31" s="6">
        <v>1320</v>
      </c>
      <c r="F31" s="6">
        <f t="shared" si="0"/>
        <v>11132</v>
      </c>
      <c r="G31" s="7">
        <v>3982</v>
      </c>
      <c r="H31" s="4">
        <v>40</v>
      </c>
    </row>
    <row r="32" spans="1:8" s="1" customFormat="1" ht="22.5">
      <c r="A32" s="2">
        <v>30</v>
      </c>
      <c r="B32" s="14" t="s">
        <v>129</v>
      </c>
      <c r="C32" s="6">
        <v>10330</v>
      </c>
      <c r="D32" s="6">
        <v>1000</v>
      </c>
      <c r="E32" s="6">
        <v>4600</v>
      </c>
      <c r="F32" s="6">
        <f t="shared" si="0"/>
        <v>15930</v>
      </c>
      <c r="G32" s="7">
        <v>5600</v>
      </c>
      <c r="H32" s="4">
        <v>40</v>
      </c>
    </row>
    <row r="33" spans="1:8" s="1" customFormat="1" ht="18" customHeight="1">
      <c r="A33" s="2">
        <v>31</v>
      </c>
      <c r="B33" s="14" t="s">
        <v>47</v>
      </c>
      <c r="C33" s="6">
        <v>10300.5</v>
      </c>
      <c r="D33" s="6">
        <v>1144.5</v>
      </c>
      <c r="E33" s="6">
        <v>0</v>
      </c>
      <c r="F33" s="6">
        <f t="shared" si="0"/>
        <v>11445</v>
      </c>
      <c r="G33" s="7">
        <v>6000</v>
      </c>
      <c r="H33" s="4">
        <v>39</v>
      </c>
    </row>
    <row r="34" spans="1:8" s="1" customFormat="1" ht="22.5">
      <c r="A34" s="2">
        <v>32</v>
      </c>
      <c r="B34" s="14" t="s">
        <v>48</v>
      </c>
      <c r="C34" s="6">
        <v>13693</v>
      </c>
      <c r="D34" s="6">
        <v>500</v>
      </c>
      <c r="E34" s="6">
        <v>3400</v>
      </c>
      <c r="F34" s="6">
        <f t="shared" si="0"/>
        <v>17593</v>
      </c>
      <c r="G34" s="7">
        <v>4850</v>
      </c>
      <c r="H34" s="4">
        <v>39</v>
      </c>
    </row>
    <row r="35" spans="1:8" s="1" customFormat="1" ht="22.5">
      <c r="A35" s="2">
        <v>33</v>
      </c>
      <c r="B35" s="14" t="s">
        <v>176</v>
      </c>
      <c r="C35" s="6">
        <v>5800</v>
      </c>
      <c r="D35" s="6">
        <v>0</v>
      </c>
      <c r="E35" s="6">
        <v>1000</v>
      </c>
      <c r="F35" s="6">
        <f aca="true" t="shared" si="1" ref="F35:F66">C35+D35+E35</f>
        <v>6800</v>
      </c>
      <c r="G35" s="7">
        <v>2800</v>
      </c>
      <c r="H35" s="4">
        <v>39</v>
      </c>
    </row>
    <row r="36" spans="1:8" s="1" customFormat="1" ht="22.5">
      <c r="A36" s="2">
        <v>34</v>
      </c>
      <c r="B36" s="14" t="s">
        <v>135</v>
      </c>
      <c r="C36" s="6">
        <v>39750</v>
      </c>
      <c r="D36" s="6">
        <v>21250</v>
      </c>
      <c r="E36" s="6">
        <v>2500</v>
      </c>
      <c r="F36" s="6">
        <f t="shared" si="1"/>
        <v>63500</v>
      </c>
      <c r="G36" s="7">
        <v>6750</v>
      </c>
      <c r="H36" s="4">
        <v>39</v>
      </c>
    </row>
    <row r="37" spans="1:8" s="1" customFormat="1" ht="22.5">
      <c r="A37" s="2">
        <v>35</v>
      </c>
      <c r="B37" s="14" t="s">
        <v>177</v>
      </c>
      <c r="C37" s="6">
        <v>19595</v>
      </c>
      <c r="D37" s="6">
        <v>2200</v>
      </c>
      <c r="E37" s="6">
        <v>0</v>
      </c>
      <c r="F37" s="6">
        <f t="shared" si="1"/>
        <v>21795</v>
      </c>
      <c r="G37" s="7">
        <v>7000</v>
      </c>
      <c r="H37" s="4">
        <v>39</v>
      </c>
    </row>
    <row r="38" spans="1:8" s="1" customFormat="1" ht="22.5">
      <c r="A38" s="2">
        <v>36</v>
      </c>
      <c r="B38" s="14" t="s">
        <v>178</v>
      </c>
      <c r="C38" s="6">
        <v>15800</v>
      </c>
      <c r="D38" s="6">
        <v>8800</v>
      </c>
      <c r="E38" s="6">
        <v>0</v>
      </c>
      <c r="F38" s="6">
        <f t="shared" si="1"/>
        <v>24600</v>
      </c>
      <c r="G38" s="7">
        <v>7900</v>
      </c>
      <c r="H38" s="4">
        <v>38</v>
      </c>
    </row>
    <row r="39" spans="1:8" s="1" customFormat="1" ht="22.5">
      <c r="A39" s="2">
        <v>37</v>
      </c>
      <c r="B39" s="14" t="s">
        <v>16</v>
      </c>
      <c r="C39" s="6">
        <v>4082</v>
      </c>
      <c r="D39" s="6">
        <v>300</v>
      </c>
      <c r="E39" s="6">
        <v>1570</v>
      </c>
      <c r="F39" s="6">
        <f t="shared" si="1"/>
        <v>5952</v>
      </c>
      <c r="G39" s="7">
        <v>2270</v>
      </c>
      <c r="H39" s="4">
        <v>38</v>
      </c>
    </row>
    <row r="40" spans="1:8" s="1" customFormat="1" ht="22.5">
      <c r="A40" s="2">
        <v>38</v>
      </c>
      <c r="B40" s="14" t="s">
        <v>93</v>
      </c>
      <c r="C40" s="6">
        <v>15535</v>
      </c>
      <c r="D40" s="6">
        <v>2330</v>
      </c>
      <c r="E40" s="6">
        <v>0</v>
      </c>
      <c r="F40" s="6">
        <f t="shared" si="1"/>
        <v>17865</v>
      </c>
      <c r="G40" s="7">
        <v>4725</v>
      </c>
      <c r="H40" s="4">
        <v>38</v>
      </c>
    </row>
    <row r="41" spans="1:8" s="1" customFormat="1" ht="22.5">
      <c r="A41" s="2">
        <v>39</v>
      </c>
      <c r="B41" s="14" t="s">
        <v>110</v>
      </c>
      <c r="C41" s="6">
        <v>6218</v>
      </c>
      <c r="D41" s="6">
        <v>150</v>
      </c>
      <c r="E41" s="6">
        <v>2145</v>
      </c>
      <c r="F41" s="6">
        <f t="shared" si="1"/>
        <v>8513</v>
      </c>
      <c r="G41" s="7">
        <v>2843</v>
      </c>
      <c r="H41" s="4">
        <v>38</v>
      </c>
    </row>
    <row r="42" spans="1:8" s="1" customFormat="1" ht="11.25">
      <c r="A42" s="2">
        <v>40</v>
      </c>
      <c r="B42" s="14" t="s">
        <v>125</v>
      </c>
      <c r="C42" s="6">
        <v>11070</v>
      </c>
      <c r="D42" s="8">
        <v>1325.37</v>
      </c>
      <c r="E42" s="6">
        <v>0</v>
      </c>
      <c r="F42" s="8">
        <f t="shared" si="1"/>
        <v>12395.369999999999</v>
      </c>
      <c r="G42" s="7">
        <v>4040</v>
      </c>
      <c r="H42" s="4">
        <v>38</v>
      </c>
    </row>
    <row r="43" spans="1:8" s="1" customFormat="1" ht="11.25">
      <c r="A43" s="2">
        <v>41</v>
      </c>
      <c r="B43" s="14" t="s">
        <v>167</v>
      </c>
      <c r="C43" s="6">
        <v>17400</v>
      </c>
      <c r="D43" s="6">
        <v>3584</v>
      </c>
      <c r="E43" s="6">
        <v>1200</v>
      </c>
      <c r="F43" s="6">
        <f t="shared" si="1"/>
        <v>22184</v>
      </c>
      <c r="G43" s="7">
        <v>4200</v>
      </c>
      <c r="H43" s="4">
        <v>37</v>
      </c>
    </row>
    <row r="44" spans="1:8" s="1" customFormat="1" ht="11.25">
      <c r="A44" s="2">
        <v>42</v>
      </c>
      <c r="B44" s="14" t="s">
        <v>157</v>
      </c>
      <c r="C44" s="6">
        <v>13750</v>
      </c>
      <c r="D44" s="6">
        <v>0</v>
      </c>
      <c r="E44" s="6">
        <v>2750</v>
      </c>
      <c r="F44" s="6">
        <f t="shared" si="1"/>
        <v>16500</v>
      </c>
      <c r="G44" s="7">
        <v>5500</v>
      </c>
      <c r="H44" s="4">
        <v>37</v>
      </c>
    </row>
    <row r="45" spans="1:8" s="1" customFormat="1" ht="22.5">
      <c r="A45" s="2">
        <v>43</v>
      </c>
      <c r="B45" s="14" t="s">
        <v>172</v>
      </c>
      <c r="C45" s="6">
        <v>19971</v>
      </c>
      <c r="D45" s="6">
        <v>1100</v>
      </c>
      <c r="E45" s="6">
        <v>1600</v>
      </c>
      <c r="F45" s="6">
        <f t="shared" si="1"/>
        <v>22671</v>
      </c>
      <c r="G45" s="7">
        <v>8000</v>
      </c>
      <c r="H45" s="4">
        <v>36</v>
      </c>
    </row>
    <row r="46" spans="1:8" s="1" customFormat="1" ht="33.75">
      <c r="A46" s="2">
        <v>44</v>
      </c>
      <c r="B46" s="14" t="s">
        <v>174</v>
      </c>
      <c r="C46" s="6">
        <v>5825</v>
      </c>
      <c r="D46" s="6">
        <v>1400</v>
      </c>
      <c r="E46" s="6">
        <v>2350</v>
      </c>
      <c r="F46" s="6">
        <f t="shared" si="1"/>
        <v>9575</v>
      </c>
      <c r="G46" s="7">
        <v>2000</v>
      </c>
      <c r="H46" s="4">
        <v>36</v>
      </c>
    </row>
    <row r="47" spans="1:8" s="1" customFormat="1" ht="11.25">
      <c r="A47" s="2">
        <v>45</v>
      </c>
      <c r="B47" s="14" t="s">
        <v>15</v>
      </c>
      <c r="C47" s="6">
        <v>36290</v>
      </c>
      <c r="D47" s="6">
        <v>5240</v>
      </c>
      <c r="E47" s="6">
        <v>14000</v>
      </c>
      <c r="F47" s="6">
        <f t="shared" si="1"/>
        <v>55530</v>
      </c>
      <c r="G47" s="7">
        <v>8850</v>
      </c>
      <c r="H47" s="4">
        <v>35</v>
      </c>
    </row>
    <row r="48" spans="1:8" s="1" customFormat="1" ht="12" thickBot="1">
      <c r="A48" s="16">
        <v>46</v>
      </c>
      <c r="B48" s="17" t="s">
        <v>175</v>
      </c>
      <c r="C48" s="18">
        <v>42177.5</v>
      </c>
      <c r="D48" s="19">
        <v>18252</v>
      </c>
      <c r="E48" s="19">
        <v>1040</v>
      </c>
      <c r="F48" s="18">
        <f t="shared" si="1"/>
        <v>61469.5</v>
      </c>
      <c r="G48" s="20">
        <v>4560</v>
      </c>
      <c r="H48" s="21">
        <v>35</v>
      </c>
    </row>
    <row r="49" spans="1:8" s="1" customFormat="1" ht="23.25" thickTop="1">
      <c r="A49" s="22">
        <v>47</v>
      </c>
      <c r="B49" s="23" t="s">
        <v>64</v>
      </c>
      <c r="C49" s="24">
        <v>2800</v>
      </c>
      <c r="D49" s="24">
        <f>383+1800</f>
        <v>2183</v>
      </c>
      <c r="E49" s="24">
        <v>2000</v>
      </c>
      <c r="F49" s="24">
        <f t="shared" si="1"/>
        <v>6983</v>
      </c>
      <c r="G49" s="25">
        <v>0</v>
      </c>
      <c r="H49" s="26">
        <v>34</v>
      </c>
    </row>
    <row r="50" spans="1:8" s="1" customFormat="1" ht="22.5">
      <c r="A50" s="2">
        <v>48</v>
      </c>
      <c r="B50" s="14" t="s">
        <v>119</v>
      </c>
      <c r="C50" s="6">
        <v>35370</v>
      </c>
      <c r="D50" s="6">
        <v>37305</v>
      </c>
      <c r="E50" s="6">
        <v>6570</v>
      </c>
      <c r="F50" s="6">
        <f t="shared" si="1"/>
        <v>79245</v>
      </c>
      <c r="G50" s="7">
        <v>0</v>
      </c>
      <c r="H50" s="4">
        <v>34</v>
      </c>
    </row>
    <row r="51" spans="1:8" s="1" customFormat="1" ht="22.5">
      <c r="A51" s="2">
        <v>49</v>
      </c>
      <c r="B51" s="14" t="s">
        <v>127</v>
      </c>
      <c r="C51" s="8">
        <v>19725.2</v>
      </c>
      <c r="D51" s="6">
        <v>1800</v>
      </c>
      <c r="E51" s="6">
        <v>3320</v>
      </c>
      <c r="F51" s="8">
        <f t="shared" si="1"/>
        <v>24845.2</v>
      </c>
      <c r="G51" s="7">
        <v>0</v>
      </c>
      <c r="H51" s="4">
        <v>34</v>
      </c>
    </row>
    <row r="52" spans="1:8" s="1" customFormat="1" ht="33.75">
      <c r="A52" s="2">
        <v>50</v>
      </c>
      <c r="B52" s="14" t="s">
        <v>151</v>
      </c>
      <c r="C52" s="6">
        <v>3000</v>
      </c>
      <c r="D52" s="6">
        <v>2000</v>
      </c>
      <c r="E52" s="6">
        <v>0</v>
      </c>
      <c r="F52" s="6">
        <f t="shared" si="1"/>
        <v>5000</v>
      </c>
      <c r="G52" s="7">
        <v>0</v>
      </c>
      <c r="H52" s="4">
        <v>34</v>
      </c>
    </row>
    <row r="53" spans="1:8" s="1" customFormat="1" ht="11.25">
      <c r="A53" s="2">
        <v>51</v>
      </c>
      <c r="B53" s="14" t="s">
        <v>157</v>
      </c>
      <c r="C53" s="6">
        <v>8900</v>
      </c>
      <c r="D53" s="6">
        <v>0</v>
      </c>
      <c r="E53" s="6">
        <v>900</v>
      </c>
      <c r="F53" s="6">
        <f t="shared" si="1"/>
        <v>9800</v>
      </c>
      <c r="G53" s="7">
        <v>0</v>
      </c>
      <c r="H53" s="4">
        <v>33</v>
      </c>
    </row>
    <row r="54" spans="1:8" s="1" customFormat="1" ht="22.5">
      <c r="A54" s="2">
        <v>52</v>
      </c>
      <c r="B54" s="14" t="s">
        <v>133</v>
      </c>
      <c r="C54" s="6">
        <v>18595</v>
      </c>
      <c r="D54" s="6">
        <v>1400</v>
      </c>
      <c r="E54" s="6">
        <v>1425</v>
      </c>
      <c r="F54" s="6">
        <f t="shared" si="1"/>
        <v>21420</v>
      </c>
      <c r="G54" s="7">
        <v>0</v>
      </c>
      <c r="H54" s="4">
        <v>33</v>
      </c>
    </row>
    <row r="55" spans="1:8" s="1" customFormat="1" ht="22.5">
      <c r="A55" s="2">
        <v>53</v>
      </c>
      <c r="B55" s="14" t="s">
        <v>95</v>
      </c>
      <c r="C55" s="6">
        <v>17820</v>
      </c>
      <c r="D55" s="6">
        <v>6750</v>
      </c>
      <c r="E55" s="6">
        <v>4500</v>
      </c>
      <c r="F55" s="6">
        <f t="shared" si="1"/>
        <v>29070</v>
      </c>
      <c r="G55" s="7">
        <v>0</v>
      </c>
      <c r="H55" s="4">
        <v>33</v>
      </c>
    </row>
    <row r="56" spans="1:8" s="1" customFormat="1" ht="33.75">
      <c r="A56" s="2">
        <v>54</v>
      </c>
      <c r="B56" s="14" t="s">
        <v>99</v>
      </c>
      <c r="C56" s="8">
        <v>30109.6</v>
      </c>
      <c r="D56" s="6">
        <v>3570</v>
      </c>
      <c r="E56" s="6">
        <v>8640</v>
      </c>
      <c r="F56" s="8">
        <f t="shared" si="1"/>
        <v>42319.6</v>
      </c>
      <c r="G56" s="7">
        <v>0</v>
      </c>
      <c r="H56" s="4">
        <v>33</v>
      </c>
    </row>
    <row r="57" spans="1:8" s="1" customFormat="1" ht="22.5">
      <c r="A57" s="2">
        <v>55</v>
      </c>
      <c r="B57" s="14" t="s">
        <v>170</v>
      </c>
      <c r="C57" s="6">
        <v>21500</v>
      </c>
      <c r="D57" s="6">
        <v>2400</v>
      </c>
      <c r="E57" s="6">
        <v>4000</v>
      </c>
      <c r="F57" s="6">
        <f t="shared" si="1"/>
        <v>27900</v>
      </c>
      <c r="G57" s="7">
        <v>0</v>
      </c>
      <c r="H57" s="4">
        <v>32</v>
      </c>
    </row>
    <row r="58" spans="1:8" s="1" customFormat="1" ht="22.5">
      <c r="A58" s="2">
        <v>56</v>
      </c>
      <c r="B58" s="14" t="s">
        <v>166</v>
      </c>
      <c r="C58" s="6">
        <v>3000</v>
      </c>
      <c r="D58" s="6">
        <v>5200</v>
      </c>
      <c r="E58" s="6">
        <v>0</v>
      </c>
      <c r="F58" s="6">
        <f t="shared" si="1"/>
        <v>8200</v>
      </c>
      <c r="G58" s="7">
        <v>0</v>
      </c>
      <c r="H58" s="4">
        <v>32</v>
      </c>
    </row>
    <row r="59" spans="1:8" s="1" customFormat="1" ht="22.5">
      <c r="A59" s="2">
        <v>57</v>
      </c>
      <c r="B59" s="14" t="s">
        <v>91</v>
      </c>
      <c r="C59" s="6">
        <v>5000</v>
      </c>
      <c r="D59" s="6">
        <v>15292</v>
      </c>
      <c r="E59" s="6">
        <v>1000</v>
      </c>
      <c r="F59" s="6">
        <f t="shared" si="1"/>
        <v>21292</v>
      </c>
      <c r="G59" s="7">
        <v>0</v>
      </c>
      <c r="H59" s="4">
        <v>32</v>
      </c>
    </row>
    <row r="60" spans="1:8" s="1" customFormat="1" ht="22.5">
      <c r="A60" s="2">
        <v>58</v>
      </c>
      <c r="B60" s="14" t="s">
        <v>141</v>
      </c>
      <c r="C60" s="6">
        <v>22400</v>
      </c>
      <c r="D60" s="6">
        <v>1700</v>
      </c>
      <c r="E60" s="6">
        <v>900</v>
      </c>
      <c r="F60" s="6">
        <f t="shared" si="1"/>
        <v>25000</v>
      </c>
      <c r="G60" s="7">
        <v>0</v>
      </c>
      <c r="H60" s="4">
        <v>32</v>
      </c>
    </row>
    <row r="61" spans="1:8" s="1" customFormat="1" ht="22.5">
      <c r="A61" s="2">
        <v>59</v>
      </c>
      <c r="B61" s="14" t="s">
        <v>171</v>
      </c>
      <c r="C61" s="6">
        <v>13835</v>
      </c>
      <c r="D61" s="6">
        <v>2230</v>
      </c>
      <c r="E61" s="6">
        <v>700</v>
      </c>
      <c r="F61" s="6">
        <f t="shared" si="1"/>
        <v>16765</v>
      </c>
      <c r="G61" s="7">
        <v>0</v>
      </c>
      <c r="H61" s="4">
        <v>31</v>
      </c>
    </row>
    <row r="62" spans="1:8" s="1" customFormat="1" ht="22.5">
      <c r="A62" s="2">
        <v>60</v>
      </c>
      <c r="B62" s="14" t="s">
        <v>26</v>
      </c>
      <c r="C62" s="6">
        <v>9120</v>
      </c>
      <c r="D62" s="6">
        <v>0</v>
      </c>
      <c r="E62" s="6">
        <v>1250</v>
      </c>
      <c r="F62" s="6">
        <f t="shared" si="1"/>
        <v>10370</v>
      </c>
      <c r="G62" s="7">
        <v>0</v>
      </c>
      <c r="H62" s="4">
        <v>31</v>
      </c>
    </row>
    <row r="63" spans="1:8" s="1" customFormat="1" ht="22.5">
      <c r="A63" s="2">
        <v>61</v>
      </c>
      <c r="B63" s="14" t="s">
        <v>38</v>
      </c>
      <c r="C63" s="6">
        <v>8750</v>
      </c>
      <c r="D63" s="6">
        <v>0</v>
      </c>
      <c r="E63" s="6">
        <v>2040</v>
      </c>
      <c r="F63" s="6">
        <f t="shared" si="1"/>
        <v>10790</v>
      </c>
      <c r="G63" s="7">
        <v>0</v>
      </c>
      <c r="H63" s="4">
        <v>31</v>
      </c>
    </row>
    <row r="64" spans="1:8" s="1" customFormat="1" ht="22.5">
      <c r="A64" s="2">
        <v>62</v>
      </c>
      <c r="B64" s="14" t="s">
        <v>145</v>
      </c>
      <c r="C64" s="6">
        <v>30990</v>
      </c>
      <c r="D64" s="6">
        <v>0</v>
      </c>
      <c r="E64" s="6">
        <v>6340</v>
      </c>
      <c r="F64" s="6">
        <f t="shared" si="1"/>
        <v>37330</v>
      </c>
      <c r="G64" s="7">
        <v>0</v>
      </c>
      <c r="H64" s="4">
        <v>30</v>
      </c>
    </row>
    <row r="65" spans="1:8" s="1" customFormat="1" ht="22.5">
      <c r="A65" s="2">
        <v>63</v>
      </c>
      <c r="B65" s="5" t="s">
        <v>159</v>
      </c>
      <c r="C65" s="6">
        <v>9595</v>
      </c>
      <c r="D65" s="6">
        <v>0</v>
      </c>
      <c r="E65" s="6">
        <v>1450</v>
      </c>
      <c r="F65" s="6">
        <f t="shared" si="1"/>
        <v>11045</v>
      </c>
      <c r="G65" s="7">
        <v>0</v>
      </c>
      <c r="H65" s="4">
        <v>29</v>
      </c>
    </row>
    <row r="66" spans="1:8" s="1" customFormat="1" ht="22.5">
      <c r="A66" s="2" t="s">
        <v>49</v>
      </c>
      <c r="B66" s="5" t="s">
        <v>159</v>
      </c>
      <c r="C66" s="6">
        <v>5544</v>
      </c>
      <c r="D66" s="6">
        <v>0</v>
      </c>
      <c r="E66" s="6">
        <v>1100</v>
      </c>
      <c r="F66" s="6">
        <f t="shared" si="1"/>
        <v>6644</v>
      </c>
      <c r="G66" s="7">
        <v>0</v>
      </c>
      <c r="H66" s="4">
        <v>29</v>
      </c>
    </row>
    <row r="67" spans="1:8" s="1" customFormat="1" ht="22.5">
      <c r="A67" s="2" t="s">
        <v>51</v>
      </c>
      <c r="B67" s="14" t="s">
        <v>172</v>
      </c>
      <c r="C67" s="6">
        <v>12752</v>
      </c>
      <c r="D67" s="6">
        <v>430</v>
      </c>
      <c r="E67" s="6">
        <v>1600</v>
      </c>
      <c r="F67" s="6">
        <f aca="true" t="shared" si="2" ref="F67:F98">C67+D67+E67</f>
        <v>14782</v>
      </c>
      <c r="G67" s="7">
        <v>0</v>
      </c>
      <c r="H67" s="4">
        <v>29</v>
      </c>
    </row>
    <row r="68" spans="1:8" s="1" customFormat="1" ht="11.25">
      <c r="A68" s="2" t="s">
        <v>53</v>
      </c>
      <c r="B68" s="14" t="s">
        <v>37</v>
      </c>
      <c r="C68" s="6">
        <v>37730</v>
      </c>
      <c r="D68" s="6">
        <v>500</v>
      </c>
      <c r="E68" s="6">
        <v>3900</v>
      </c>
      <c r="F68" s="6">
        <f t="shared" si="2"/>
        <v>42130</v>
      </c>
      <c r="G68" s="7">
        <v>0</v>
      </c>
      <c r="H68" s="4">
        <v>29</v>
      </c>
    </row>
    <row r="69" spans="1:8" s="1" customFormat="1" ht="22.5">
      <c r="A69" s="2" t="s">
        <v>54</v>
      </c>
      <c r="B69" s="14" t="s">
        <v>163</v>
      </c>
      <c r="C69" s="6">
        <v>11590</v>
      </c>
      <c r="D69" s="6">
        <v>1400</v>
      </c>
      <c r="E69" s="6">
        <v>1320</v>
      </c>
      <c r="F69" s="6">
        <f t="shared" si="2"/>
        <v>14310</v>
      </c>
      <c r="G69" s="7">
        <v>0</v>
      </c>
      <c r="H69" s="4">
        <v>29</v>
      </c>
    </row>
    <row r="70" spans="1:8" s="1" customFormat="1" ht="11.25">
      <c r="A70" s="2" t="s">
        <v>56</v>
      </c>
      <c r="B70" s="14" t="s">
        <v>60</v>
      </c>
      <c r="C70" s="6">
        <v>3470</v>
      </c>
      <c r="D70" s="6">
        <v>200</v>
      </c>
      <c r="E70" s="6">
        <v>200</v>
      </c>
      <c r="F70" s="6">
        <f t="shared" si="2"/>
        <v>3870</v>
      </c>
      <c r="G70" s="7">
        <v>0</v>
      </c>
      <c r="H70" s="4">
        <v>29</v>
      </c>
    </row>
    <row r="71" spans="1:8" s="1" customFormat="1" ht="22.5">
      <c r="A71" s="2" t="s">
        <v>57</v>
      </c>
      <c r="B71" s="14" t="s">
        <v>131</v>
      </c>
      <c r="C71" s="6">
        <v>26000</v>
      </c>
      <c r="D71" s="6">
        <v>3000</v>
      </c>
      <c r="E71" s="6">
        <v>9100</v>
      </c>
      <c r="F71" s="6">
        <f t="shared" si="2"/>
        <v>38100</v>
      </c>
      <c r="G71" s="7">
        <v>0</v>
      </c>
      <c r="H71" s="4">
        <v>29</v>
      </c>
    </row>
    <row r="72" spans="1:8" s="1" customFormat="1" ht="22.5">
      <c r="A72" s="2" t="s">
        <v>59</v>
      </c>
      <c r="B72" s="14" t="s">
        <v>153</v>
      </c>
      <c r="C72" s="6">
        <v>45250</v>
      </c>
      <c r="D72" s="6">
        <v>5700</v>
      </c>
      <c r="E72" s="6">
        <v>1800</v>
      </c>
      <c r="F72" s="6">
        <f t="shared" si="2"/>
        <v>52750</v>
      </c>
      <c r="G72" s="7">
        <v>0</v>
      </c>
      <c r="H72" s="4">
        <v>29</v>
      </c>
    </row>
    <row r="73" spans="1:8" s="1" customFormat="1" ht="33.75">
      <c r="A73" s="2" t="s">
        <v>61</v>
      </c>
      <c r="B73" s="14" t="s">
        <v>40</v>
      </c>
      <c r="C73" s="6">
        <v>13500</v>
      </c>
      <c r="D73" s="6">
        <v>5040</v>
      </c>
      <c r="E73" s="6">
        <v>3150</v>
      </c>
      <c r="F73" s="6">
        <f t="shared" si="2"/>
        <v>21690</v>
      </c>
      <c r="G73" s="7">
        <v>0</v>
      </c>
      <c r="H73" s="4">
        <v>27</v>
      </c>
    </row>
    <row r="74" spans="1:8" s="1" customFormat="1" ht="22.5">
      <c r="A74" s="2" t="s">
        <v>63</v>
      </c>
      <c r="B74" s="14" t="s">
        <v>43</v>
      </c>
      <c r="C74" s="6">
        <v>22000</v>
      </c>
      <c r="D74" s="6">
        <v>3950</v>
      </c>
      <c r="E74" s="6">
        <v>0</v>
      </c>
      <c r="F74" s="6">
        <f t="shared" si="2"/>
        <v>25950</v>
      </c>
      <c r="G74" s="7">
        <v>0</v>
      </c>
      <c r="H74" s="4">
        <v>27</v>
      </c>
    </row>
    <row r="75" spans="1:8" s="1" customFormat="1" ht="33.75">
      <c r="A75" s="2" t="s">
        <v>65</v>
      </c>
      <c r="B75" s="14" t="s">
        <v>21</v>
      </c>
      <c r="C75" s="6">
        <v>19290</v>
      </c>
      <c r="D75" s="6">
        <v>2528</v>
      </c>
      <c r="E75" s="6">
        <v>4600</v>
      </c>
      <c r="F75" s="6">
        <f t="shared" si="2"/>
        <v>26418</v>
      </c>
      <c r="G75" s="7">
        <v>0</v>
      </c>
      <c r="H75" s="4">
        <v>27</v>
      </c>
    </row>
    <row r="76" spans="1:8" s="1" customFormat="1" ht="22.5">
      <c r="A76" s="2" t="s">
        <v>66</v>
      </c>
      <c r="B76" s="14" t="s">
        <v>58</v>
      </c>
      <c r="C76" s="6">
        <v>4050</v>
      </c>
      <c r="D76" s="6">
        <v>0</v>
      </c>
      <c r="E76" s="6">
        <v>450</v>
      </c>
      <c r="F76" s="6">
        <f t="shared" si="2"/>
        <v>4500</v>
      </c>
      <c r="G76" s="7">
        <v>0</v>
      </c>
      <c r="H76" s="4">
        <v>27</v>
      </c>
    </row>
    <row r="77" spans="1:8" s="1" customFormat="1" ht="22.5">
      <c r="A77" s="2" t="s">
        <v>67</v>
      </c>
      <c r="B77" s="14" t="s">
        <v>87</v>
      </c>
      <c r="C77" s="6">
        <v>9385</v>
      </c>
      <c r="D77" s="6">
        <v>1045</v>
      </c>
      <c r="E77" s="6">
        <v>0</v>
      </c>
      <c r="F77" s="6">
        <f t="shared" si="2"/>
        <v>10430</v>
      </c>
      <c r="G77" s="7">
        <v>0</v>
      </c>
      <c r="H77" s="4">
        <v>27</v>
      </c>
    </row>
    <row r="78" spans="1:8" s="1" customFormat="1" ht="22.5">
      <c r="A78" s="2" t="s">
        <v>68</v>
      </c>
      <c r="B78" s="14" t="s">
        <v>32</v>
      </c>
      <c r="C78" s="6">
        <v>64404</v>
      </c>
      <c r="D78" s="6">
        <v>3406</v>
      </c>
      <c r="E78" s="6">
        <v>3830</v>
      </c>
      <c r="F78" s="6">
        <f t="shared" si="2"/>
        <v>71640</v>
      </c>
      <c r="G78" s="7">
        <v>0</v>
      </c>
      <c r="H78" s="4">
        <v>26</v>
      </c>
    </row>
    <row r="79" spans="1:8" s="1" customFormat="1" ht="22.5">
      <c r="A79" s="2" t="s">
        <v>69</v>
      </c>
      <c r="B79" s="14" t="s">
        <v>35</v>
      </c>
      <c r="C79" s="6">
        <v>51600</v>
      </c>
      <c r="D79" s="6">
        <v>19500</v>
      </c>
      <c r="E79" s="6">
        <v>7800</v>
      </c>
      <c r="F79" s="6">
        <f t="shared" si="2"/>
        <v>78900</v>
      </c>
      <c r="G79" s="7">
        <v>0</v>
      </c>
      <c r="H79" s="4">
        <v>26</v>
      </c>
    </row>
    <row r="80" spans="1:8" s="1" customFormat="1" ht="11.25">
      <c r="A80" s="2" t="s">
        <v>71</v>
      </c>
      <c r="B80" s="14" t="s">
        <v>17</v>
      </c>
      <c r="C80" s="8">
        <v>40291.5</v>
      </c>
      <c r="D80" s="6">
        <f>4200+3750</f>
        <v>7950</v>
      </c>
      <c r="E80" s="6">
        <v>320</v>
      </c>
      <c r="F80" s="8">
        <f t="shared" si="2"/>
        <v>48561.5</v>
      </c>
      <c r="G80" s="7">
        <v>0</v>
      </c>
      <c r="H80" s="4">
        <v>24</v>
      </c>
    </row>
    <row r="81" spans="1:8" s="1" customFormat="1" ht="22.5">
      <c r="A81" s="2" t="s">
        <v>73</v>
      </c>
      <c r="B81" s="14" t="s">
        <v>72</v>
      </c>
      <c r="C81" s="6">
        <v>21230</v>
      </c>
      <c r="D81" s="6">
        <v>0</v>
      </c>
      <c r="E81" s="6">
        <v>2700</v>
      </c>
      <c r="F81" s="6">
        <f t="shared" si="2"/>
        <v>23930</v>
      </c>
      <c r="G81" s="7">
        <v>0</v>
      </c>
      <c r="H81" s="4">
        <v>24</v>
      </c>
    </row>
    <row r="82" spans="1:8" s="1" customFormat="1" ht="22.5">
      <c r="A82" s="2" t="s">
        <v>75</v>
      </c>
      <c r="B82" s="14" t="s">
        <v>168</v>
      </c>
      <c r="C82" s="6">
        <v>2120</v>
      </c>
      <c r="D82" s="6">
        <v>130</v>
      </c>
      <c r="E82" s="6">
        <v>1000</v>
      </c>
      <c r="F82" s="6">
        <f t="shared" si="2"/>
        <v>3250</v>
      </c>
      <c r="G82" s="7">
        <v>0</v>
      </c>
      <c r="H82" s="4">
        <v>24</v>
      </c>
    </row>
    <row r="83" spans="1:8" s="1" customFormat="1" ht="22.5">
      <c r="A83" s="2" t="s">
        <v>76</v>
      </c>
      <c r="B83" s="14" t="s">
        <v>179</v>
      </c>
      <c r="C83" s="6">
        <v>5280</v>
      </c>
      <c r="D83" s="6">
        <v>0</v>
      </c>
      <c r="E83" s="6">
        <v>600</v>
      </c>
      <c r="F83" s="6">
        <f t="shared" si="2"/>
        <v>5880</v>
      </c>
      <c r="G83" s="7">
        <v>0</v>
      </c>
      <c r="H83" s="4">
        <v>24</v>
      </c>
    </row>
    <row r="84" spans="1:8" s="1" customFormat="1" ht="11.25">
      <c r="A84" s="2" t="s">
        <v>78</v>
      </c>
      <c r="B84" s="14" t="s">
        <v>121</v>
      </c>
      <c r="C84" s="6">
        <v>9900</v>
      </c>
      <c r="D84" s="6">
        <v>400</v>
      </c>
      <c r="E84" s="6">
        <v>800</v>
      </c>
      <c r="F84" s="6">
        <f t="shared" si="2"/>
        <v>11100</v>
      </c>
      <c r="G84" s="7">
        <v>0</v>
      </c>
      <c r="H84" s="4">
        <v>24</v>
      </c>
    </row>
    <row r="85" spans="1:8" s="1" customFormat="1" ht="22.5">
      <c r="A85" s="2" t="s">
        <v>80</v>
      </c>
      <c r="B85" s="14" t="s">
        <v>18</v>
      </c>
      <c r="C85" s="6">
        <v>22600</v>
      </c>
      <c r="D85" s="6">
        <v>1200</v>
      </c>
      <c r="E85" s="6">
        <v>5000</v>
      </c>
      <c r="F85" s="6">
        <f t="shared" si="2"/>
        <v>28800</v>
      </c>
      <c r="G85" s="7">
        <v>0</v>
      </c>
      <c r="H85" s="4">
        <v>23</v>
      </c>
    </row>
    <row r="86" spans="1:8" s="1" customFormat="1" ht="24.75" customHeight="1">
      <c r="A86" s="2" t="s">
        <v>81</v>
      </c>
      <c r="B86" s="14" t="s">
        <v>25</v>
      </c>
      <c r="C86" s="6">
        <v>18026</v>
      </c>
      <c r="D86" s="6">
        <v>2750</v>
      </c>
      <c r="E86" s="6">
        <v>14752</v>
      </c>
      <c r="F86" s="6">
        <f t="shared" si="2"/>
        <v>35528</v>
      </c>
      <c r="G86" s="7">
        <v>0</v>
      </c>
      <c r="H86" s="4">
        <v>23</v>
      </c>
    </row>
    <row r="87" spans="1:8" s="1" customFormat="1" ht="26.25" customHeight="1">
      <c r="A87" s="2" t="s">
        <v>83</v>
      </c>
      <c r="B87" s="14" t="s">
        <v>173</v>
      </c>
      <c r="C87" s="6">
        <v>22960</v>
      </c>
      <c r="D87" s="6">
        <v>500</v>
      </c>
      <c r="E87" s="6">
        <v>2200</v>
      </c>
      <c r="F87" s="6">
        <f t="shared" si="2"/>
        <v>25660</v>
      </c>
      <c r="G87" s="7">
        <v>0</v>
      </c>
      <c r="H87" s="4">
        <v>23</v>
      </c>
    </row>
    <row r="88" spans="1:8" s="1" customFormat="1" ht="22.5">
      <c r="A88" s="2" t="s">
        <v>84</v>
      </c>
      <c r="B88" s="14" t="s">
        <v>104</v>
      </c>
      <c r="C88" s="6">
        <v>26730</v>
      </c>
      <c r="D88" s="6">
        <v>2970</v>
      </c>
      <c r="E88" s="6">
        <v>0</v>
      </c>
      <c r="F88" s="6">
        <f t="shared" si="2"/>
        <v>29700</v>
      </c>
      <c r="G88" s="7">
        <v>0</v>
      </c>
      <c r="H88" s="4">
        <v>23</v>
      </c>
    </row>
    <row r="89" spans="1:8" s="1" customFormat="1" ht="22.5">
      <c r="A89" s="2" t="s">
        <v>86</v>
      </c>
      <c r="B89" s="14" t="s">
        <v>11</v>
      </c>
      <c r="C89" s="6">
        <v>21200</v>
      </c>
      <c r="D89" s="6">
        <v>9100</v>
      </c>
      <c r="E89" s="6">
        <v>0</v>
      </c>
      <c r="F89" s="6">
        <f t="shared" si="2"/>
        <v>30300</v>
      </c>
      <c r="G89" s="7">
        <v>0</v>
      </c>
      <c r="H89" s="4">
        <v>22</v>
      </c>
    </row>
    <row r="90" spans="1:8" s="1" customFormat="1" ht="22.5">
      <c r="A90" s="2" t="s">
        <v>88</v>
      </c>
      <c r="B90" s="14" t="s">
        <v>180</v>
      </c>
      <c r="C90" s="6">
        <v>14126</v>
      </c>
      <c r="D90" s="6">
        <v>1020</v>
      </c>
      <c r="E90" s="6">
        <v>4440</v>
      </c>
      <c r="F90" s="6">
        <f t="shared" si="2"/>
        <v>19586</v>
      </c>
      <c r="G90" s="7">
        <v>0</v>
      </c>
      <c r="H90" s="4">
        <v>22</v>
      </c>
    </row>
    <row r="91" spans="1:8" s="1" customFormat="1" ht="22.5">
      <c r="A91" s="2" t="s">
        <v>90</v>
      </c>
      <c r="B91" s="14" t="s">
        <v>77</v>
      </c>
      <c r="C91" s="6">
        <v>6440</v>
      </c>
      <c r="D91" s="6">
        <v>1200</v>
      </c>
      <c r="E91" s="6">
        <v>2600</v>
      </c>
      <c r="F91" s="6">
        <f t="shared" si="2"/>
        <v>10240</v>
      </c>
      <c r="G91" s="7">
        <v>0</v>
      </c>
      <c r="H91" s="4">
        <v>22</v>
      </c>
    </row>
    <row r="92" spans="1:8" s="1" customFormat="1" ht="11.25">
      <c r="A92" s="2" t="s">
        <v>92</v>
      </c>
      <c r="B92" s="14" t="s">
        <v>36</v>
      </c>
      <c r="C92" s="6">
        <v>15200</v>
      </c>
      <c r="D92" s="6">
        <v>1200</v>
      </c>
      <c r="E92" s="6">
        <v>690</v>
      </c>
      <c r="F92" s="6">
        <f t="shared" si="2"/>
        <v>17090</v>
      </c>
      <c r="G92" s="7">
        <v>0</v>
      </c>
      <c r="H92" s="4">
        <v>21</v>
      </c>
    </row>
    <row r="93" spans="1:8" s="1" customFormat="1" ht="22.5">
      <c r="A93" s="2" t="s">
        <v>94</v>
      </c>
      <c r="B93" s="14" t="s">
        <v>181</v>
      </c>
      <c r="C93" s="6">
        <v>33800</v>
      </c>
      <c r="D93" s="6">
        <v>4000</v>
      </c>
      <c r="E93" s="6">
        <v>0</v>
      </c>
      <c r="F93" s="6">
        <f t="shared" si="2"/>
        <v>37800</v>
      </c>
      <c r="G93" s="7">
        <v>0</v>
      </c>
      <c r="H93" s="4">
        <v>21</v>
      </c>
    </row>
    <row r="94" spans="1:8" s="1" customFormat="1" ht="22.5">
      <c r="A94" s="2" t="s">
        <v>96</v>
      </c>
      <c r="B94" s="14" t="s">
        <v>50</v>
      </c>
      <c r="C94" s="6">
        <v>10000</v>
      </c>
      <c r="D94" s="6">
        <v>2000</v>
      </c>
      <c r="E94" s="6">
        <v>3000</v>
      </c>
      <c r="F94" s="6">
        <f t="shared" si="2"/>
        <v>15000</v>
      </c>
      <c r="G94" s="7">
        <v>0</v>
      </c>
      <c r="H94" s="4">
        <v>21</v>
      </c>
    </row>
    <row r="95" spans="1:8" s="1" customFormat="1" ht="22.5">
      <c r="A95" s="2" t="s">
        <v>98</v>
      </c>
      <c r="B95" s="14" t="s">
        <v>74</v>
      </c>
      <c r="C95" s="6">
        <v>8580</v>
      </c>
      <c r="D95" s="6">
        <v>200</v>
      </c>
      <c r="E95" s="6">
        <v>850</v>
      </c>
      <c r="F95" s="6">
        <f t="shared" si="2"/>
        <v>9630</v>
      </c>
      <c r="G95" s="7">
        <v>0</v>
      </c>
      <c r="H95" s="4">
        <v>21</v>
      </c>
    </row>
    <row r="96" spans="1:8" s="1" customFormat="1" ht="22.5">
      <c r="A96" s="2" t="s">
        <v>100</v>
      </c>
      <c r="B96" s="14" t="s">
        <v>89</v>
      </c>
      <c r="C96" s="6">
        <v>37030</v>
      </c>
      <c r="D96" s="6">
        <v>10000</v>
      </c>
      <c r="E96" s="6">
        <v>0</v>
      </c>
      <c r="F96" s="6">
        <f t="shared" si="2"/>
        <v>47030</v>
      </c>
      <c r="G96" s="7">
        <v>0</v>
      </c>
      <c r="H96" s="4">
        <v>21</v>
      </c>
    </row>
    <row r="97" spans="1:8" s="1" customFormat="1" ht="11.25">
      <c r="A97" s="2" t="s">
        <v>102</v>
      </c>
      <c r="B97" s="14" t="s">
        <v>14</v>
      </c>
      <c r="C97" s="6">
        <v>23300</v>
      </c>
      <c r="D97" s="6">
        <v>2654</v>
      </c>
      <c r="E97" s="6">
        <v>0</v>
      </c>
      <c r="F97" s="6">
        <f t="shared" si="2"/>
        <v>25954</v>
      </c>
      <c r="G97" s="7">
        <v>0</v>
      </c>
      <c r="H97" s="4">
        <v>20</v>
      </c>
    </row>
    <row r="98" spans="1:8" s="1" customFormat="1" ht="22.5">
      <c r="A98" s="2" t="s">
        <v>103</v>
      </c>
      <c r="B98" s="14" t="s">
        <v>28</v>
      </c>
      <c r="C98" s="6">
        <v>16300</v>
      </c>
      <c r="D98" s="6">
        <v>0</v>
      </c>
      <c r="E98" s="6">
        <v>5000</v>
      </c>
      <c r="F98" s="6">
        <f t="shared" si="2"/>
        <v>21300</v>
      </c>
      <c r="G98" s="7">
        <v>0</v>
      </c>
      <c r="H98" s="4">
        <v>20</v>
      </c>
    </row>
    <row r="99" spans="1:8" s="1" customFormat="1" ht="33.75">
      <c r="A99" s="2" t="s">
        <v>105</v>
      </c>
      <c r="B99" s="14" t="s">
        <v>42</v>
      </c>
      <c r="C99" s="6">
        <v>5000</v>
      </c>
      <c r="D99" s="6">
        <v>15850</v>
      </c>
      <c r="E99" s="6">
        <v>3000</v>
      </c>
      <c r="F99" s="6">
        <f aca="true" t="shared" si="3" ref="F99:F128">C99+D99+E99</f>
        <v>23850</v>
      </c>
      <c r="G99" s="7">
        <v>0</v>
      </c>
      <c r="H99" s="4">
        <v>20</v>
      </c>
    </row>
    <row r="100" spans="1:8" s="1" customFormat="1" ht="22.5">
      <c r="A100" s="2" t="s">
        <v>107</v>
      </c>
      <c r="B100" s="14" t="s">
        <v>55</v>
      </c>
      <c r="C100" s="6">
        <v>44600</v>
      </c>
      <c r="D100" s="6">
        <v>8440</v>
      </c>
      <c r="E100" s="6">
        <v>2400</v>
      </c>
      <c r="F100" s="6">
        <f t="shared" si="3"/>
        <v>55440</v>
      </c>
      <c r="G100" s="7">
        <v>0</v>
      </c>
      <c r="H100" s="4">
        <v>20</v>
      </c>
    </row>
    <row r="101" spans="1:8" s="1" customFormat="1" ht="22.5">
      <c r="A101" s="2" t="s">
        <v>109</v>
      </c>
      <c r="B101" s="14" t="s">
        <v>183</v>
      </c>
      <c r="C101" s="6">
        <v>14375</v>
      </c>
      <c r="D101" s="6">
        <v>1710</v>
      </c>
      <c r="E101" s="6">
        <v>0</v>
      </c>
      <c r="F101" s="6">
        <f t="shared" si="3"/>
        <v>16085</v>
      </c>
      <c r="G101" s="7">
        <v>0</v>
      </c>
      <c r="H101" s="4">
        <v>20</v>
      </c>
    </row>
    <row r="102" spans="1:8" s="1" customFormat="1" ht="22.5">
      <c r="A102" s="2" t="s">
        <v>111</v>
      </c>
      <c r="B102" s="14" t="s">
        <v>182</v>
      </c>
      <c r="C102" s="6">
        <v>27880</v>
      </c>
      <c r="D102" s="6">
        <v>1040</v>
      </c>
      <c r="E102" s="6">
        <v>5800</v>
      </c>
      <c r="F102" s="6">
        <f t="shared" si="3"/>
        <v>34720</v>
      </c>
      <c r="G102" s="7">
        <v>0</v>
      </c>
      <c r="H102" s="4">
        <v>19</v>
      </c>
    </row>
    <row r="103" spans="1:8" s="1" customFormat="1" ht="27" customHeight="1">
      <c r="A103" s="2" t="s">
        <v>113</v>
      </c>
      <c r="B103" s="14" t="s">
        <v>10</v>
      </c>
      <c r="C103" s="6">
        <v>8950</v>
      </c>
      <c r="D103" s="6">
        <f>1850+1800</f>
        <v>3650</v>
      </c>
      <c r="E103" s="6">
        <v>4150</v>
      </c>
      <c r="F103" s="6">
        <f t="shared" si="3"/>
        <v>16750</v>
      </c>
      <c r="G103" s="7">
        <v>0</v>
      </c>
      <c r="H103" s="4">
        <v>19</v>
      </c>
    </row>
    <row r="104" spans="1:8" s="1" customFormat="1" ht="22.5">
      <c r="A104" s="2" t="s">
        <v>115</v>
      </c>
      <c r="B104" s="14" t="s">
        <v>44</v>
      </c>
      <c r="C104" s="6">
        <v>10380</v>
      </c>
      <c r="D104" s="6">
        <v>3850</v>
      </c>
      <c r="E104" s="6">
        <v>0</v>
      </c>
      <c r="F104" s="6">
        <f t="shared" si="3"/>
        <v>14230</v>
      </c>
      <c r="G104" s="7">
        <v>0</v>
      </c>
      <c r="H104" s="4">
        <v>19</v>
      </c>
    </row>
    <row r="105" spans="1:8" s="1" customFormat="1" ht="22.5">
      <c r="A105" s="2" t="s">
        <v>117</v>
      </c>
      <c r="B105" s="14" t="s">
        <v>162</v>
      </c>
      <c r="C105" s="6">
        <v>10000</v>
      </c>
      <c r="D105" s="6">
        <v>28000</v>
      </c>
      <c r="E105" s="6">
        <v>0</v>
      </c>
      <c r="F105" s="6">
        <f t="shared" si="3"/>
        <v>38000</v>
      </c>
      <c r="G105" s="7">
        <v>0</v>
      </c>
      <c r="H105" s="4">
        <v>19</v>
      </c>
    </row>
    <row r="106" spans="1:8" s="1" customFormat="1" ht="22.5">
      <c r="A106" s="2" t="s">
        <v>118</v>
      </c>
      <c r="B106" s="14" t="s">
        <v>184</v>
      </c>
      <c r="C106" s="6">
        <v>21575</v>
      </c>
      <c r="D106" s="6">
        <v>5400</v>
      </c>
      <c r="E106" s="6">
        <v>4000</v>
      </c>
      <c r="F106" s="6">
        <f t="shared" si="3"/>
        <v>30975</v>
      </c>
      <c r="G106" s="7">
        <v>0</v>
      </c>
      <c r="H106" s="4">
        <v>19</v>
      </c>
    </row>
    <row r="107" spans="1:8" s="1" customFormat="1" ht="22.5">
      <c r="A107" s="2" t="s">
        <v>120</v>
      </c>
      <c r="B107" s="15" t="s">
        <v>74</v>
      </c>
      <c r="C107" s="7">
        <v>10400</v>
      </c>
      <c r="D107" s="7">
        <v>1600</v>
      </c>
      <c r="E107" s="7">
        <v>250</v>
      </c>
      <c r="F107" s="7">
        <f t="shared" si="3"/>
        <v>12250</v>
      </c>
      <c r="G107" s="7">
        <v>0</v>
      </c>
      <c r="H107" s="4">
        <v>19</v>
      </c>
    </row>
    <row r="108" spans="1:8" s="1" customFormat="1" ht="22.5">
      <c r="A108" s="2" t="s">
        <v>122</v>
      </c>
      <c r="B108" s="14" t="s">
        <v>82</v>
      </c>
      <c r="C108" s="6">
        <v>1800</v>
      </c>
      <c r="D108" s="6">
        <v>0</v>
      </c>
      <c r="E108" s="6">
        <v>336</v>
      </c>
      <c r="F108" s="6">
        <f t="shared" si="3"/>
        <v>2136</v>
      </c>
      <c r="G108" s="7">
        <v>0</v>
      </c>
      <c r="H108" s="4">
        <v>19</v>
      </c>
    </row>
    <row r="109" spans="1:8" s="1" customFormat="1" ht="22.5">
      <c r="A109" s="2" t="s">
        <v>124</v>
      </c>
      <c r="B109" s="14" t="s">
        <v>85</v>
      </c>
      <c r="C109" s="6">
        <v>5310</v>
      </c>
      <c r="D109" s="6">
        <v>2300</v>
      </c>
      <c r="E109" s="6">
        <v>2240</v>
      </c>
      <c r="F109" s="6">
        <f t="shared" si="3"/>
        <v>9850</v>
      </c>
      <c r="G109" s="7">
        <v>0</v>
      </c>
      <c r="H109" s="4">
        <v>19</v>
      </c>
    </row>
    <row r="110" spans="1:8" s="1" customFormat="1" ht="11.25">
      <c r="A110" s="2" t="s">
        <v>126</v>
      </c>
      <c r="B110" s="14" t="s">
        <v>33</v>
      </c>
      <c r="C110" s="6">
        <v>24495</v>
      </c>
      <c r="D110" s="6">
        <v>1050</v>
      </c>
      <c r="E110" s="6">
        <v>1800</v>
      </c>
      <c r="F110" s="6">
        <f t="shared" si="3"/>
        <v>27345</v>
      </c>
      <c r="G110" s="7">
        <v>0</v>
      </c>
      <c r="H110" s="4">
        <v>18</v>
      </c>
    </row>
    <row r="111" spans="1:8" s="1" customFormat="1" ht="11.25">
      <c r="A111" s="2" t="s">
        <v>128</v>
      </c>
      <c r="B111" s="14" t="s">
        <v>160</v>
      </c>
      <c r="C111" s="6">
        <v>27700</v>
      </c>
      <c r="D111" s="6">
        <v>548</v>
      </c>
      <c r="E111" s="6">
        <v>2500</v>
      </c>
      <c r="F111" s="6">
        <f t="shared" si="3"/>
        <v>30748</v>
      </c>
      <c r="G111" s="7">
        <v>0</v>
      </c>
      <c r="H111" s="4">
        <v>18</v>
      </c>
    </row>
    <row r="112" spans="1:8" s="1" customFormat="1" ht="22.5">
      <c r="A112" s="2" t="s">
        <v>130</v>
      </c>
      <c r="B112" s="14" t="s">
        <v>52</v>
      </c>
      <c r="C112" s="6">
        <v>7830</v>
      </c>
      <c r="D112" s="6">
        <v>900</v>
      </c>
      <c r="E112" s="6">
        <v>0</v>
      </c>
      <c r="F112" s="6">
        <f t="shared" si="3"/>
        <v>8730</v>
      </c>
      <c r="G112" s="7">
        <v>0</v>
      </c>
      <c r="H112" s="4">
        <v>18</v>
      </c>
    </row>
    <row r="113" spans="1:8" s="1" customFormat="1" ht="33.75">
      <c r="A113" s="2" t="s">
        <v>132</v>
      </c>
      <c r="B113" s="14" t="s">
        <v>185</v>
      </c>
      <c r="C113" s="8">
        <v>13546.3</v>
      </c>
      <c r="D113" s="8">
        <v>44.8</v>
      </c>
      <c r="E113" s="6">
        <v>1290</v>
      </c>
      <c r="F113" s="8">
        <f t="shared" si="3"/>
        <v>14881.099999999999</v>
      </c>
      <c r="G113" s="7">
        <v>0</v>
      </c>
      <c r="H113" s="4">
        <v>18</v>
      </c>
    </row>
    <row r="114" spans="1:8" s="1" customFormat="1" ht="11.25">
      <c r="A114" s="2" t="s">
        <v>134</v>
      </c>
      <c r="B114" s="14" t="s">
        <v>186</v>
      </c>
      <c r="C114" s="6">
        <v>50980</v>
      </c>
      <c r="D114" s="6">
        <v>22500</v>
      </c>
      <c r="E114" s="6">
        <v>600</v>
      </c>
      <c r="F114" s="6">
        <f t="shared" si="3"/>
        <v>74080</v>
      </c>
      <c r="G114" s="7">
        <v>0</v>
      </c>
      <c r="H114" s="4">
        <v>18</v>
      </c>
    </row>
    <row r="115" spans="1:8" s="1" customFormat="1" ht="22.5">
      <c r="A115" s="2" t="s">
        <v>136</v>
      </c>
      <c r="B115" s="14" t="s">
        <v>108</v>
      </c>
      <c r="C115" s="6">
        <v>16760</v>
      </c>
      <c r="D115" s="6">
        <v>3300</v>
      </c>
      <c r="E115" s="6">
        <v>0</v>
      </c>
      <c r="F115" s="6">
        <f t="shared" si="3"/>
        <v>20060</v>
      </c>
      <c r="G115" s="7">
        <v>0</v>
      </c>
      <c r="H115" s="4">
        <v>18</v>
      </c>
    </row>
    <row r="116" spans="1:8" s="1" customFormat="1" ht="22.5">
      <c r="A116" s="2" t="s">
        <v>138</v>
      </c>
      <c r="B116" s="14" t="s">
        <v>29</v>
      </c>
      <c r="C116" s="6">
        <v>11466</v>
      </c>
      <c r="D116" s="6">
        <v>1274</v>
      </c>
      <c r="E116" s="6">
        <v>0</v>
      </c>
      <c r="F116" s="6">
        <f t="shared" si="3"/>
        <v>12740</v>
      </c>
      <c r="G116" s="7">
        <v>0</v>
      </c>
      <c r="H116" s="4">
        <v>17</v>
      </c>
    </row>
    <row r="117" spans="1:8" s="1" customFormat="1" ht="33.75">
      <c r="A117" s="2" t="s">
        <v>140</v>
      </c>
      <c r="B117" s="14" t="s">
        <v>13</v>
      </c>
      <c r="C117" s="6">
        <v>14300</v>
      </c>
      <c r="D117" s="6">
        <v>2080</v>
      </c>
      <c r="E117" s="6">
        <v>0</v>
      </c>
      <c r="F117" s="6">
        <f t="shared" si="3"/>
        <v>16380</v>
      </c>
      <c r="G117" s="7">
        <v>0</v>
      </c>
      <c r="H117" s="4">
        <v>17</v>
      </c>
    </row>
    <row r="118" spans="1:8" s="1" customFormat="1" ht="22.5">
      <c r="A118" s="2" t="s">
        <v>142</v>
      </c>
      <c r="B118" s="14" t="s">
        <v>79</v>
      </c>
      <c r="C118" s="6">
        <v>22800</v>
      </c>
      <c r="D118" s="6">
        <v>5000</v>
      </c>
      <c r="E118" s="6">
        <v>0</v>
      </c>
      <c r="F118" s="6">
        <f t="shared" si="3"/>
        <v>27800</v>
      </c>
      <c r="G118" s="7">
        <v>0</v>
      </c>
      <c r="H118" s="4">
        <v>17</v>
      </c>
    </row>
    <row r="119" spans="1:8" s="1" customFormat="1" ht="22.5">
      <c r="A119" s="2" t="s">
        <v>143</v>
      </c>
      <c r="B119" s="14" t="s">
        <v>27</v>
      </c>
      <c r="C119" s="6">
        <v>12754</v>
      </c>
      <c r="D119" s="6">
        <v>4071</v>
      </c>
      <c r="E119" s="6">
        <v>1000</v>
      </c>
      <c r="F119" s="6">
        <f t="shared" si="3"/>
        <v>17825</v>
      </c>
      <c r="G119" s="7">
        <v>0</v>
      </c>
      <c r="H119" s="4">
        <v>15</v>
      </c>
    </row>
    <row r="120" spans="1:8" s="1" customFormat="1" ht="11.25">
      <c r="A120" s="2" t="s">
        <v>144</v>
      </c>
      <c r="B120" s="14" t="s">
        <v>24</v>
      </c>
      <c r="C120" s="6">
        <v>19425</v>
      </c>
      <c r="D120" s="6">
        <v>0</v>
      </c>
      <c r="E120" s="6">
        <v>2630</v>
      </c>
      <c r="F120" s="6">
        <f t="shared" si="3"/>
        <v>22055</v>
      </c>
      <c r="G120" s="7">
        <v>0</v>
      </c>
      <c r="H120" s="4">
        <v>13</v>
      </c>
    </row>
    <row r="121" spans="1:8" s="1" customFormat="1" ht="22.5">
      <c r="A121" s="2" t="s">
        <v>146</v>
      </c>
      <c r="B121" s="14" t="s">
        <v>19</v>
      </c>
      <c r="C121" s="6">
        <v>6000</v>
      </c>
      <c r="D121" s="6">
        <v>49500</v>
      </c>
      <c r="E121" s="6">
        <v>0</v>
      </c>
      <c r="F121" s="6">
        <f t="shared" si="3"/>
        <v>55500</v>
      </c>
      <c r="G121" s="7">
        <v>0</v>
      </c>
      <c r="H121" s="27" t="s">
        <v>164</v>
      </c>
    </row>
    <row r="122" spans="1:8" s="1" customFormat="1" ht="19.5" customHeight="1">
      <c r="A122" s="2" t="s">
        <v>148</v>
      </c>
      <c r="B122" s="14" t="s">
        <v>165</v>
      </c>
      <c r="C122" s="6">
        <v>9900</v>
      </c>
      <c r="D122" s="6">
        <v>2000</v>
      </c>
      <c r="E122" s="6">
        <v>1100</v>
      </c>
      <c r="F122" s="6">
        <f t="shared" si="3"/>
        <v>13000</v>
      </c>
      <c r="G122" s="7">
        <v>0</v>
      </c>
      <c r="H122" s="27" t="s">
        <v>164</v>
      </c>
    </row>
    <row r="123" spans="1:8" s="1" customFormat="1" ht="11.25">
      <c r="A123" s="2" t="s">
        <v>149</v>
      </c>
      <c r="B123" s="14" t="s">
        <v>20</v>
      </c>
      <c r="C123" s="6">
        <v>8500</v>
      </c>
      <c r="D123" s="6">
        <v>14400</v>
      </c>
      <c r="E123" s="6">
        <v>2000</v>
      </c>
      <c r="F123" s="6">
        <f t="shared" si="3"/>
        <v>24900</v>
      </c>
      <c r="G123" s="7">
        <v>0</v>
      </c>
      <c r="H123" s="27" t="s">
        <v>164</v>
      </c>
    </row>
    <row r="124" spans="1:8" s="1" customFormat="1" ht="22.5">
      <c r="A124" s="2" t="s">
        <v>150</v>
      </c>
      <c r="B124" s="14" t="s">
        <v>161</v>
      </c>
      <c r="C124" s="6">
        <v>13100</v>
      </c>
      <c r="D124" s="6">
        <v>3550</v>
      </c>
      <c r="E124" s="6">
        <v>9600</v>
      </c>
      <c r="F124" s="6">
        <f t="shared" si="3"/>
        <v>26250</v>
      </c>
      <c r="G124" s="7">
        <v>0</v>
      </c>
      <c r="H124" s="27" t="s">
        <v>164</v>
      </c>
    </row>
    <row r="125" spans="1:8" s="1" customFormat="1" ht="22.5">
      <c r="A125" s="2" t="s">
        <v>152</v>
      </c>
      <c r="B125" s="14" t="s">
        <v>187</v>
      </c>
      <c r="C125" s="6">
        <v>5550</v>
      </c>
      <c r="D125" s="6">
        <v>8400</v>
      </c>
      <c r="E125" s="6">
        <v>1050</v>
      </c>
      <c r="F125" s="6">
        <f t="shared" si="3"/>
        <v>15000</v>
      </c>
      <c r="G125" s="7">
        <v>0</v>
      </c>
      <c r="H125" s="27" t="s">
        <v>164</v>
      </c>
    </row>
    <row r="126" spans="1:8" s="1" customFormat="1" ht="22.5">
      <c r="A126" s="2" t="s">
        <v>154</v>
      </c>
      <c r="B126" s="14" t="s">
        <v>187</v>
      </c>
      <c r="C126" s="6">
        <v>15900</v>
      </c>
      <c r="D126" s="6">
        <v>4000</v>
      </c>
      <c r="E126" s="6">
        <v>1000</v>
      </c>
      <c r="F126" s="6">
        <f t="shared" si="3"/>
        <v>20900</v>
      </c>
      <c r="G126" s="7">
        <v>0</v>
      </c>
      <c r="H126" s="27" t="s">
        <v>164</v>
      </c>
    </row>
    <row r="127" spans="1:8" s="1" customFormat="1" ht="15" customHeight="1">
      <c r="A127" s="2" t="s">
        <v>156</v>
      </c>
      <c r="B127" s="14" t="s">
        <v>12</v>
      </c>
      <c r="C127" s="6">
        <v>20000</v>
      </c>
      <c r="D127" s="6">
        <v>2800</v>
      </c>
      <c r="E127" s="6">
        <v>1000</v>
      </c>
      <c r="F127" s="6">
        <f t="shared" si="3"/>
        <v>23800</v>
      </c>
      <c r="G127" s="7">
        <v>0</v>
      </c>
      <c r="H127" s="27" t="s">
        <v>164</v>
      </c>
    </row>
    <row r="128" spans="1:8" s="1" customFormat="1" ht="22.5">
      <c r="A128" s="2" t="s">
        <v>158</v>
      </c>
      <c r="B128" s="14" t="s">
        <v>188</v>
      </c>
      <c r="C128" s="6">
        <v>8370</v>
      </c>
      <c r="D128" s="6">
        <f>100+5000</f>
        <v>5100</v>
      </c>
      <c r="E128" s="6">
        <v>0</v>
      </c>
      <c r="F128" s="6">
        <f t="shared" si="3"/>
        <v>13470</v>
      </c>
      <c r="G128" s="7">
        <v>0</v>
      </c>
      <c r="H128" s="27" t="s">
        <v>164</v>
      </c>
    </row>
    <row r="129" spans="3:6" ht="12.75">
      <c r="C129" s="10"/>
      <c r="D129" s="10"/>
      <c r="E129" s="13"/>
      <c r="F129" s="10"/>
    </row>
    <row r="130" spans="3:6" ht="12.75">
      <c r="C130" s="10"/>
      <c r="D130" s="10"/>
      <c r="E130" s="13"/>
      <c r="F130" s="10"/>
    </row>
    <row r="131" spans="3:6" ht="12.75">
      <c r="C131" s="10"/>
      <c r="D131" s="10"/>
      <c r="E131" s="13"/>
      <c r="F131" s="10"/>
    </row>
    <row r="132" spans="3:6" ht="12.75">
      <c r="C132" s="10"/>
      <c r="D132" s="10"/>
      <c r="E132" s="13"/>
      <c r="F132" s="10"/>
    </row>
    <row r="133" spans="3:6" ht="12.75">
      <c r="C133" s="10"/>
      <c r="D133" s="10"/>
      <c r="E133" s="13"/>
      <c r="F133" s="10"/>
    </row>
    <row r="134" spans="3:6" ht="12.75">
      <c r="C134" s="10"/>
      <c r="D134" s="10"/>
      <c r="E134" s="13"/>
      <c r="F134" s="10"/>
    </row>
    <row r="135" spans="3:6" ht="12.75">
      <c r="C135" s="10"/>
      <c r="D135" s="10"/>
      <c r="E135" s="13"/>
      <c r="F135" s="10"/>
    </row>
    <row r="136" spans="3:6" ht="12.75">
      <c r="C136" s="10"/>
      <c r="D136" s="10"/>
      <c r="E136" s="13"/>
      <c r="F136" s="10"/>
    </row>
    <row r="137" spans="3:6" ht="12.75">
      <c r="C137" s="10"/>
      <c r="D137" s="10"/>
      <c r="E137" s="13"/>
      <c r="F137" s="10"/>
    </row>
    <row r="138" spans="3:6" ht="12.75">
      <c r="C138" s="10"/>
      <c r="D138" s="10"/>
      <c r="E138" s="13"/>
      <c r="F138" s="10"/>
    </row>
    <row r="139" spans="3:6" ht="12.75">
      <c r="C139" s="10"/>
      <c r="D139" s="10"/>
      <c r="E139" s="13"/>
      <c r="F139" s="10"/>
    </row>
    <row r="140" spans="3:6" ht="12.75">
      <c r="C140" s="10"/>
      <c r="D140" s="10"/>
      <c r="E140" s="13"/>
      <c r="F140" s="10"/>
    </row>
    <row r="141" spans="3:6" ht="12.75">
      <c r="C141" s="10"/>
      <c r="D141" s="10"/>
      <c r="E141" s="13"/>
      <c r="F141" s="10"/>
    </row>
    <row r="142" spans="3:6" ht="12.75">
      <c r="C142" s="10"/>
      <c r="D142" s="10"/>
      <c r="E142" s="13"/>
      <c r="F142" s="10"/>
    </row>
    <row r="143" spans="3:6" ht="12.75">
      <c r="C143" s="10"/>
      <c r="D143" s="10"/>
      <c r="E143" s="13"/>
      <c r="F143" s="10"/>
    </row>
    <row r="144" spans="3:6" ht="12.75">
      <c r="C144" s="10"/>
      <c r="D144" s="10"/>
      <c r="E144" s="13"/>
      <c r="F144" s="10"/>
    </row>
    <row r="145" spans="3:6" ht="12.75">
      <c r="C145" s="10"/>
      <c r="D145" s="10"/>
      <c r="E145" s="13"/>
      <c r="F145" s="10"/>
    </row>
    <row r="146" spans="3:6" ht="12.75">
      <c r="C146" s="10"/>
      <c r="D146" s="10"/>
      <c r="E146" s="13"/>
      <c r="F146" s="10"/>
    </row>
    <row r="147" spans="3:6" ht="12.75">
      <c r="C147" s="10"/>
      <c r="D147" s="10"/>
      <c r="E147" s="13"/>
      <c r="F147" s="10"/>
    </row>
    <row r="148" spans="3:6" ht="12.75">
      <c r="C148" s="10"/>
      <c r="D148" s="10"/>
      <c r="E148" s="13"/>
      <c r="F148" s="10"/>
    </row>
    <row r="149" spans="3:6" ht="12.75">
      <c r="C149" s="10"/>
      <c r="D149" s="10"/>
      <c r="E149" s="13"/>
      <c r="F149" s="10"/>
    </row>
    <row r="150" spans="3:6" ht="12.75">
      <c r="C150" s="10"/>
      <c r="D150" s="10"/>
      <c r="E150" s="13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  <row r="165" spans="3:6" ht="12.75">
      <c r="C165" s="10"/>
      <c r="D165" s="10"/>
      <c r="E165" s="10"/>
      <c r="F165" s="10"/>
    </row>
    <row r="166" spans="3:6" ht="12.75">
      <c r="C166" s="10"/>
      <c r="D166" s="10"/>
      <c r="E166" s="10"/>
      <c r="F166" s="10"/>
    </row>
    <row r="167" spans="3:6" ht="12.75">
      <c r="C167" s="10"/>
      <c r="D167" s="10"/>
      <c r="E167" s="10"/>
      <c r="F167" s="10"/>
    </row>
    <row r="168" spans="3:6" ht="12.75">
      <c r="C168" s="10"/>
      <c r="D168" s="10"/>
      <c r="E168" s="10"/>
      <c r="F168" s="10"/>
    </row>
    <row r="169" spans="3:6" ht="12.75">
      <c r="C169" s="10"/>
      <c r="D169" s="10"/>
      <c r="E169" s="10"/>
      <c r="F169" s="10"/>
    </row>
    <row r="170" spans="3:6" ht="12.75">
      <c r="C170" s="10"/>
      <c r="D170" s="10"/>
      <c r="E170" s="10"/>
      <c r="F170" s="10"/>
    </row>
    <row r="171" spans="3:6" ht="12.75">
      <c r="C171" s="10"/>
      <c r="D171" s="10"/>
      <c r="E171" s="10"/>
      <c r="F171" s="10"/>
    </row>
    <row r="172" spans="3:6" ht="12.75">
      <c r="C172" s="10"/>
      <c r="D172" s="10"/>
      <c r="E172" s="10"/>
      <c r="F172" s="10"/>
    </row>
    <row r="173" spans="3:6" ht="12.75">
      <c r="C173" s="10"/>
      <c r="D173" s="10"/>
      <c r="E173" s="10"/>
      <c r="F173" s="10"/>
    </row>
    <row r="174" spans="3:6" ht="12.75">
      <c r="C174" s="10"/>
      <c r="D174" s="10"/>
      <c r="E174" s="10"/>
      <c r="F174" s="10"/>
    </row>
    <row r="175" spans="3:6" ht="12.75">
      <c r="C175" s="10"/>
      <c r="D175" s="10"/>
      <c r="E175" s="10"/>
      <c r="F175" s="10"/>
    </row>
    <row r="176" spans="3:6" ht="12.75">
      <c r="C176" s="10"/>
      <c r="D176" s="10"/>
      <c r="E176" s="10"/>
      <c r="F176" s="10"/>
    </row>
    <row r="177" spans="3:6" ht="12.75">
      <c r="C177" s="10"/>
      <c r="D177" s="10"/>
      <c r="E177" s="10"/>
      <c r="F177" s="10"/>
    </row>
    <row r="178" spans="3:6" ht="12.75">
      <c r="C178" s="10"/>
      <c r="D178" s="10"/>
      <c r="E178" s="10"/>
      <c r="F178" s="10"/>
    </row>
    <row r="179" spans="3:6" ht="12.75">
      <c r="C179" s="10"/>
      <c r="D179" s="10"/>
      <c r="E179" s="10"/>
      <c r="F179" s="10"/>
    </row>
    <row r="180" spans="3:6" ht="12.75">
      <c r="C180" s="10"/>
      <c r="D180" s="10"/>
      <c r="E180" s="10"/>
      <c r="F180" s="10"/>
    </row>
    <row r="181" spans="3:6" ht="12.75">
      <c r="C181" s="10"/>
      <c r="D181" s="10"/>
      <c r="E181" s="10"/>
      <c r="F181" s="10"/>
    </row>
    <row r="182" spans="3:6" ht="12.75">
      <c r="C182" s="10"/>
      <c r="D182" s="10"/>
      <c r="E182" s="10"/>
      <c r="F182" s="10"/>
    </row>
    <row r="183" spans="3:6" ht="12.75">
      <c r="C183" s="10"/>
      <c r="D183" s="10"/>
      <c r="E183" s="10"/>
      <c r="F183" s="10"/>
    </row>
    <row r="184" spans="3:6" ht="12.75">
      <c r="C184" s="10"/>
      <c r="D184" s="10"/>
      <c r="E184" s="10"/>
      <c r="F184" s="10"/>
    </row>
    <row r="185" spans="3:6" ht="12.75">
      <c r="C185" s="10"/>
      <c r="D185" s="10"/>
      <c r="E185" s="10"/>
      <c r="F185" s="10"/>
    </row>
  </sheetData>
  <sheetProtection/>
  <autoFilter ref="B2:F129"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2013-04-25T06:48:07Z</cp:lastPrinted>
  <dcterms:created xsi:type="dcterms:W3CDTF">1997-02-26T13:46:56Z</dcterms:created>
  <dcterms:modified xsi:type="dcterms:W3CDTF">2013-05-09T12:11:52Z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