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0050" activeTab="0"/>
  </bookViews>
  <sheets>
    <sheet name="6" sheetId="1" r:id="rId1"/>
  </sheets>
  <definedNames>
    <definedName name="_xlnm.Print_Area" localSheetId="0">'6'!$A$1:$AE$27</definedName>
  </definedNames>
  <calcPr fullCalcOnLoad="1"/>
</workbook>
</file>

<file path=xl/sharedStrings.xml><?xml version="1.0" encoding="utf-8"?>
<sst xmlns="http://schemas.openxmlformats.org/spreadsheetml/2006/main" count="83" uniqueCount="66">
  <si>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</si>
  <si>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</si>
  <si>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</si>
  <si>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</si>
  <si>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</si>
  <si>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</si>
  <si>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</si>
  <si>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</si>
  <si>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</si>
  <si>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</si>
  <si>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</si>
  <si>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</si>
  <si>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</si>
  <si>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</si>
  <si>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</si>
  <si>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</si>
  <si>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</si>
  <si>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</si>
  <si>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x</t>
  </si>
  <si>
    <r>
      <t>Kod terytorialny GUS gminy, której dotyczy oferta</t>
    </r>
    <r>
      <rPr>
        <vertAlign val="superscript"/>
        <sz val="9"/>
        <rFont val="Arial"/>
        <family val="2"/>
      </rPr>
      <t>3</t>
    </r>
  </si>
  <si>
    <r>
      <t>Czy instytucja jest uczelnią lub podmiotem współpracujących z uczelnią?</t>
    </r>
    <r>
      <rPr>
        <vertAlign val="superscript"/>
        <sz val="9"/>
        <rFont val="Arial"/>
        <family val="2"/>
      </rPr>
      <t>6</t>
    </r>
  </si>
  <si>
    <t>Tabela 1</t>
  </si>
  <si>
    <r>
      <t>Instytucja (nazwa, adres)</t>
    </r>
    <r>
      <rPr>
        <vertAlign val="superscript"/>
        <sz val="9"/>
        <rFont val="Arial"/>
        <family val="2"/>
      </rPr>
      <t>1</t>
    </r>
  </si>
  <si>
    <t>Nazwa gminy, na terenie której będą tworzone miejsca</t>
  </si>
  <si>
    <t>9 (10+11+12)</t>
  </si>
  <si>
    <t>13 (14+15)</t>
  </si>
  <si>
    <t>16 (17+18)</t>
  </si>
  <si>
    <t>19 (13+16)</t>
  </si>
  <si>
    <t>Dofinansowanie (zł), z tego:</t>
  </si>
  <si>
    <t>Udział dofinansowania (%)</t>
  </si>
  <si>
    <r>
      <t>Kwota dofinansowania na tworzenie miejsca w żłobku lub klubie dziecięcym/ 1 tworzone miejsce</t>
    </r>
    <r>
      <rPr>
        <vertAlign val="superscript"/>
        <sz val="9"/>
        <rFont val="Arial"/>
        <family val="2"/>
      </rPr>
      <t>4</t>
    </r>
  </si>
  <si>
    <r>
      <t>Kwota dofinansowania na tworzenie miejsca u dziennego opiekuna/ 1 tworzone miejsce</t>
    </r>
    <r>
      <rPr>
        <vertAlign val="superscript"/>
        <sz val="9"/>
        <rFont val="Arial"/>
        <family val="2"/>
      </rPr>
      <t>5</t>
    </r>
  </si>
  <si>
    <t>w tym koszty pośrednie (zł)</t>
  </si>
  <si>
    <t>Udział kosztów pośrednich w kosztach realizacji zadania ogółem (%)</t>
  </si>
  <si>
    <t>21(16/19)</t>
  </si>
  <si>
    <t>22(20/19)</t>
  </si>
  <si>
    <t>23 (17/(10+11))</t>
  </si>
  <si>
    <t>24 (18/12)</t>
  </si>
  <si>
    <t>Resortowy program rozwoju instytucji opieki nad dziećmi w wieku do lat 3 „MALUCH +” 2020 (moduł 3)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</si>
  <si>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</si>
  <si>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(kod województwa), trzecia i czwarta to PK (kod powiatu), piąta i szósta to GK (kod gminy) i siódma to kod rodzaju gminy (1 - miejska, 2 - wiejska, 3 - miejsko-wiejska).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</si>
  <si>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w żłobku lub klubie dziecięcym kwota dofinansowania na 1 miejsce nie może przekroczyć 10 000 zł.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</si>
  <si>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opiekua kwota dofinansowania na 1 miejsce nie może przekroczyć 5 000 zł.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</si>
  <si>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Należy wpisać "tak" lub "nie".</t>
    </r>
  </si>
  <si>
    <t>Załącznik 6 do programu „MALUCH+” 2020</t>
  </si>
  <si>
    <r>
      <t>Czy instytucja jest pracodawcą lub podmiotem wspólpracujacym z pracodawcą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?</t>
    </r>
  </si>
  <si>
    <r>
      <rPr>
        <sz val="9"/>
        <rFont val="Arial"/>
        <family val="2"/>
      </rPr>
      <t>Podmiot współpracujący 
z uczelnią lub pracodawcą (nazwa, adres)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</si>
  <si>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uzupełnić w przypadku podmiotów współpracujących z uczelnią lub pracodawcą.</t>
    </r>
  </si>
  <si>
    <t>Przyczyny niezakwalifikowania oferty</t>
  </si>
  <si>
    <t>Wycofanie oferty</t>
  </si>
  <si>
    <t>wielkopolskie</t>
  </si>
  <si>
    <t>Allcare sp. z o.o. (placówka w organizacji) 
Kleszczewo</t>
  </si>
  <si>
    <t>Kleszczewo</t>
  </si>
  <si>
    <t>nie</t>
  </si>
  <si>
    <t>Żłobek Maluszek s.c. 
ul. Graniczna 76K
62-800 Kalisz</t>
  </si>
  <si>
    <t>Kalisz</t>
  </si>
  <si>
    <t>Żłobek TUPTUŚ
ul. Słupecka 26
62-406 Lądek</t>
  </si>
  <si>
    <t>Lądek</t>
  </si>
  <si>
    <t>Oferta odrzucona zgodnie z pkt. 8.4.</t>
  </si>
  <si>
    <t>Niepubliczny Żłobek Bystrzaki
ul. Czarnieckiego 4C/U1
61-538 Poznań</t>
  </si>
  <si>
    <t>Poznań</t>
  </si>
  <si>
    <t>Żłobek
Kamieniec 
64-064 Kamieniec</t>
  </si>
  <si>
    <t>Kamieniec</t>
  </si>
  <si>
    <t xml:space="preserve">Rezygnacja </t>
  </si>
  <si>
    <t>Konin</t>
  </si>
  <si>
    <t>Domowy Żłobek na Muchlinie, Artystyczny Żłobek na Wyzwolenia, 
Przedszkole Muchlin,
Agnieszka Arent-Marczewska
ul. Muchlińska 2
62-700 Turek. Tworzony punkt filialny: Dsomowy Żłobek w Koninie, Ul. Bydgoska 7, 62-510 Konin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</si>
</sst>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[$-415]d\ mmmm\ yyyy"/>
    <numFmt numFmtId="169" formatCode="#,##0.0"/>
    <numFmt numFmtId="170" formatCode="0.000%"/>
    <numFmt numFmtId="171" formatCode="0.0000%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vertical="center" wrapText="1"/>
      <protection locked="0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4" fillId="21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52" applyFont="1" applyBorder="1" applyAlignment="1">
      <alignment horizontal="center" vertical="center" wrapText="1"/>
      <protection/>
    </xf>
    <xf numFmtId="3" fontId="20" fillId="0" borderId="14" xfId="52" applyNumberFormat="1" applyFont="1" applyBorder="1" applyAlignment="1" applyProtection="1">
      <alignment horizontal="center" vertical="center" wrapText="1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0" fontId="24" fillId="21" borderId="13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3" fontId="23" fillId="20" borderId="11" xfId="52" applyNumberFormat="1" applyFont="1" applyFill="1" applyBorder="1" applyAlignment="1" applyProtection="1">
      <alignment horizontal="center"/>
      <protection locked="0"/>
    </xf>
    <xf numFmtId="0" fontId="24" fillId="21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Protection="1">
      <alignment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3" fontId="23" fillId="20" borderId="19" xfId="52" applyNumberFormat="1" applyFont="1" applyFill="1" applyBorder="1" applyAlignment="1" applyProtection="1">
      <alignment horizontal="center"/>
      <protection locked="0"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2" fontId="20" fillId="0" borderId="11" xfId="52" applyNumberFormat="1" applyFont="1" applyBorder="1" applyAlignment="1" applyProtection="1">
      <alignment vertical="center" wrapText="1"/>
      <protection locked="0"/>
    </xf>
    <xf numFmtId="0" fontId="21" fillId="0" borderId="0" xfId="52" applyFont="1" applyFill="1" applyProtection="1">
      <alignment/>
      <protection locked="0"/>
    </xf>
    <xf numFmtId="0" fontId="24" fillId="21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0" fontId="20" fillId="0" borderId="11" xfId="52" applyNumberFormat="1" applyFont="1" applyBorder="1" applyAlignment="1" applyProtection="1">
      <alignment vertical="center" wrapText="1"/>
      <protection locked="0"/>
    </xf>
    <xf numFmtId="10" fontId="23" fillId="20" borderId="12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52" applyFont="1" applyFill="1" applyAlignment="1" applyProtection="1">
      <alignment horizontal="center" vertical="center"/>
      <protection locked="0"/>
    </xf>
    <xf numFmtId="1" fontId="22" fillId="0" borderId="0" xfId="52" applyNumberFormat="1" applyFont="1" applyFill="1" applyProtection="1">
      <alignment/>
      <protection locked="0"/>
    </xf>
    <xf numFmtId="0" fontId="22" fillId="0" borderId="0" xfId="52" applyFont="1" applyFill="1" applyProtection="1">
      <alignment/>
      <protection locked="0"/>
    </xf>
    <xf numFmtId="0" fontId="21" fillId="0" borderId="0" xfId="0" applyFont="1" applyFill="1" applyAlignment="1">
      <alignment vertical="center" wrapText="1"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Border="1" applyAlignment="1" applyProtection="1">
      <alignment horizontal="center" vertical="center"/>
      <protection locked="0"/>
    </xf>
    <xf numFmtId="0" fontId="20" fillId="0" borderId="11" xfId="52" applyNumberFormat="1" applyFont="1" applyBorder="1" applyAlignment="1" applyProtection="1">
      <alignment horizontal="left" vertical="center" wrapText="1"/>
      <protection locked="0"/>
    </xf>
    <xf numFmtId="0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4" xfId="52" applyNumberFormat="1" applyFont="1" applyBorder="1" applyAlignment="1" applyProtection="1">
      <alignment vertical="center" wrapText="1"/>
      <protection locked="0"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11" xfId="55" applyNumberFormat="1" applyFont="1" applyBorder="1" applyAlignment="1" applyProtection="1">
      <alignment vertical="center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3" fillId="20" borderId="12" xfId="52" applyNumberFormat="1" applyFont="1" applyFill="1" applyBorder="1" applyAlignment="1" applyProtection="1">
      <alignment horizontal="center"/>
      <protection locked="0"/>
    </xf>
    <xf numFmtId="2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11" xfId="52" applyNumberFormat="1" applyFont="1" applyBorder="1" applyAlignment="1" applyProtection="1">
      <alignment horizontal="left" vertical="center" wrapText="1"/>
      <protection locked="0"/>
    </xf>
    <xf numFmtId="0" fontId="20" fillId="0" borderId="14" xfId="52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0" fontId="25" fillId="0" borderId="10" xfId="52" applyFont="1" applyFill="1" applyBorder="1" applyAlignment="1" applyProtection="1">
      <alignment horizontal="center" vertical="center" wrapText="1"/>
      <protection locked="0"/>
    </xf>
    <xf numFmtId="0" fontId="20" fillId="0" borderId="11" xfId="52" applyNumberFormat="1" applyFont="1" applyFill="1" applyBorder="1" applyAlignment="1" applyProtection="1">
      <alignment horizontal="left" vertical="center" wrapText="1"/>
      <protection locked="0"/>
    </xf>
    <xf numFmtId="0" fontId="20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/>
    </xf>
    <xf numFmtId="10" fontId="20" fillId="0" borderId="11" xfId="52" applyNumberFormat="1" applyFont="1" applyFill="1" applyBorder="1" applyAlignment="1" applyProtection="1">
      <alignment vertical="center" wrapText="1"/>
      <protection locked="0"/>
    </xf>
    <xf numFmtId="2" fontId="20" fillId="0" borderId="11" xfId="52" applyNumberFormat="1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>
      <alignment wrapText="1"/>
    </xf>
    <xf numFmtId="0" fontId="20" fillId="0" borderId="11" xfId="52" applyNumberFormat="1" applyFont="1" applyFill="1" applyBorder="1" applyAlignment="1" applyProtection="1">
      <alignment horizontal="left" vertical="center" wrapText="1"/>
      <protection locked="0"/>
    </xf>
    <xf numFmtId="0" fontId="20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20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Fill="1" applyBorder="1" applyAlignment="1" applyProtection="1">
      <alignment horizontal="center" vertical="center" wrapText="1"/>
      <protection locked="0"/>
    </xf>
    <xf numFmtId="4" fontId="20" fillId="0" borderId="14" xfId="52" applyNumberFormat="1" applyFont="1" applyFill="1" applyBorder="1" applyAlignment="1" applyProtection="1">
      <alignment vertical="center" wrapText="1"/>
      <protection locked="0"/>
    </xf>
    <xf numFmtId="4" fontId="20" fillId="0" borderId="11" xfId="52" applyNumberFormat="1" applyFont="1" applyFill="1" applyBorder="1" applyAlignment="1" applyProtection="1">
      <alignment vertical="center" wrapText="1"/>
      <protection locked="0"/>
    </xf>
    <xf numFmtId="4" fontId="20" fillId="0" borderId="11" xfId="55" applyNumberFormat="1" applyFont="1" applyFill="1" applyBorder="1" applyAlignment="1" applyProtection="1">
      <alignment vertical="center" wrapText="1"/>
      <protection locked="0"/>
    </xf>
    <xf numFmtId="0" fontId="23" fillId="20" borderId="10" xfId="52" applyFont="1" applyFill="1" applyBorder="1" applyAlignment="1" applyProtection="1">
      <alignment horizontal="center" vertical="center" wrapText="1"/>
      <protection locked="0"/>
    </xf>
    <xf numFmtId="0" fontId="23" fillId="20" borderId="21" xfId="52" applyFont="1" applyFill="1" applyBorder="1" applyAlignment="1" applyProtection="1">
      <alignment horizontal="center" vertical="center" wrapText="1"/>
      <protection locked="0"/>
    </xf>
    <xf numFmtId="0" fontId="23" fillId="20" borderId="22" xfId="52" applyFont="1" applyFill="1" applyBorder="1" applyAlignment="1" applyProtection="1">
      <alignment horizontal="center" vertical="center" wrapText="1"/>
      <protection locked="0"/>
    </xf>
    <xf numFmtId="0" fontId="25" fillId="0" borderId="11" xfId="5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25" fillId="0" borderId="18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2" fillId="25" borderId="11" xfId="52" applyFont="1" applyFill="1" applyBorder="1" applyAlignment="1" applyProtection="1">
      <alignment horizontal="left" vertical="center"/>
      <protection locked="0"/>
    </xf>
    <xf numFmtId="0" fontId="25" fillId="0" borderId="16" xfId="52" applyFont="1" applyFill="1" applyBorder="1" applyAlignment="1">
      <alignment horizontal="center" vertical="center" wrapText="1"/>
      <protection/>
    </xf>
    <xf numFmtId="0" fontId="25" fillId="0" borderId="28" xfId="52" applyFont="1" applyFill="1" applyBorder="1" applyAlignment="1">
      <alignment horizontal="center" vertical="center" wrapText="1"/>
      <protection/>
    </xf>
    <xf numFmtId="0" fontId="25" fillId="0" borderId="29" xfId="52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6" fillId="0" borderId="11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8" fillId="0" borderId="0" xfId="52" applyFont="1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Border="1" applyProtection="1">
      <alignment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view="pageBreakPreview" zoomScaleSheetLayoutView="100" zoomScalePageLayoutView="0" workbookViewId="0" topLeftCell="E2">
      <selection activeCell="AA19" sqref="AA19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140625" style="0" customWidth="1"/>
    <col min="4" max="4" width="13.00390625" style="0" customWidth="1"/>
    <col min="5" max="5" width="8.00390625" style="0" customWidth="1"/>
    <col min="6" max="7" width="5.421875" style="0" customWidth="1"/>
    <col min="8" max="8" width="7.8515625" style="0" customWidth="1"/>
    <col min="9" max="9" width="9.00390625" style="0" customWidth="1"/>
    <col min="10" max="10" width="9.57421875" style="0" customWidth="1"/>
    <col min="11" max="11" width="12.421875" style="0" customWidth="1"/>
    <col min="12" max="12" width="13.8515625" style="0" customWidth="1"/>
    <col min="13" max="13" width="15.57421875" style="0" customWidth="1"/>
    <col min="14" max="14" width="13.7109375" style="0" customWidth="1"/>
    <col min="15" max="15" width="14.28125" style="0" customWidth="1"/>
    <col min="16" max="16" width="14.8515625" style="0" customWidth="1"/>
    <col min="17" max="17" width="11.140625" style="0" customWidth="1"/>
    <col min="18" max="18" width="12.140625" style="0" customWidth="1"/>
    <col min="19" max="19" width="12.421875" style="0" customWidth="1"/>
    <col min="20" max="22" width="9.57421875" style="0" customWidth="1"/>
    <col min="23" max="23" width="11.140625" style="0" customWidth="1"/>
    <col min="24" max="24" width="13.140625" style="0" customWidth="1"/>
    <col min="25" max="25" width="11.140625" style="0" customWidth="1"/>
    <col min="26" max="26" width="12.28125" style="0" customWidth="1"/>
    <col min="27" max="27" width="17.00390625" style="0" customWidth="1"/>
  </cols>
  <sheetData>
    <row r="1" spans="1:24" ht="12.75">
      <c r="A1" s="107" t="s">
        <v>44</v>
      </c>
      <c r="B1" s="107"/>
      <c r="C1" s="107"/>
      <c r="D1" s="6"/>
      <c r="E1" s="6"/>
      <c r="F1" s="6"/>
      <c r="G1" s="6"/>
      <c r="H1" s="6"/>
      <c r="I1" s="6"/>
      <c r="J1" s="107"/>
      <c r="K1" s="107"/>
      <c r="L1" s="6"/>
      <c r="M1" s="6"/>
      <c r="N1" s="6"/>
      <c r="O1" s="6"/>
      <c r="P1" s="6"/>
      <c r="Q1" s="6"/>
      <c r="R1" s="20"/>
      <c r="S1" s="20"/>
      <c r="T1" s="20"/>
      <c r="U1" s="20"/>
      <c r="V1" s="20"/>
      <c r="W1" s="20"/>
      <c r="X1" s="20"/>
    </row>
    <row r="2" spans="1:24" ht="12.75">
      <c r="A2" s="51"/>
      <c r="B2" s="51"/>
      <c r="C2" s="51"/>
      <c r="D2" s="6"/>
      <c r="E2" s="6"/>
      <c r="F2" s="6"/>
      <c r="G2" s="6"/>
      <c r="H2" s="6"/>
      <c r="I2" s="6"/>
      <c r="J2" s="51"/>
      <c r="K2" s="51"/>
      <c r="L2" s="6"/>
      <c r="M2" s="6"/>
      <c r="N2" s="6"/>
      <c r="O2" s="6"/>
      <c r="P2" s="6"/>
      <c r="Q2" s="6"/>
      <c r="R2" s="20"/>
      <c r="S2" s="20"/>
      <c r="T2" s="20"/>
      <c r="U2" s="20"/>
      <c r="V2" s="20"/>
      <c r="W2" s="20"/>
      <c r="X2" s="20"/>
    </row>
    <row r="3" spans="2:24" ht="12.75">
      <c r="B3" s="6"/>
      <c r="C3" s="6"/>
      <c r="D3" s="6"/>
      <c r="E3" s="6"/>
      <c r="F3" s="6"/>
      <c r="G3" s="6"/>
      <c r="H3" s="6"/>
      <c r="I3" s="6"/>
      <c r="J3" s="108"/>
      <c r="K3" s="109"/>
      <c r="L3" s="109"/>
      <c r="M3" s="109"/>
      <c r="N3" s="109"/>
      <c r="O3" s="110"/>
      <c r="P3" s="45"/>
      <c r="Q3" s="45"/>
      <c r="R3" s="22"/>
      <c r="S3" s="23"/>
      <c r="T3" s="30"/>
      <c r="U3" s="23"/>
      <c r="V3" s="30"/>
      <c r="W3" s="24"/>
      <c r="X3" s="30"/>
    </row>
    <row r="4" spans="1:24" ht="15" customHeight="1">
      <c r="A4" s="113" t="s">
        <v>0</v>
      </c>
      <c r="B4" s="113"/>
      <c r="C4" s="113"/>
      <c r="D4" s="52"/>
      <c r="E4" s="52"/>
      <c r="F4" s="52"/>
      <c r="G4" s="52"/>
      <c r="H4" s="52"/>
      <c r="I4" s="52"/>
      <c r="J4" s="46"/>
      <c r="K4" s="46"/>
      <c r="L4" s="46"/>
      <c r="M4" s="46"/>
      <c r="N4" s="46"/>
      <c r="O4" s="46"/>
      <c r="P4" s="46"/>
      <c r="Q4" s="46"/>
      <c r="R4" s="19"/>
      <c r="S4" s="19"/>
      <c r="T4" s="19"/>
      <c r="U4" s="19"/>
      <c r="V4" s="19"/>
      <c r="W4" s="19"/>
      <c r="X4" s="19"/>
    </row>
    <row r="5" spans="1:24" ht="45" customHeight="1">
      <c r="A5" s="114" t="s">
        <v>38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25"/>
      <c r="M5" s="25"/>
      <c r="N5" s="25"/>
      <c r="O5" s="25"/>
      <c r="P5" s="25"/>
      <c r="Q5" s="25"/>
      <c r="R5" s="1"/>
      <c r="S5" s="1"/>
      <c r="T5" s="1"/>
      <c r="U5" s="1"/>
      <c r="V5" s="1"/>
      <c r="W5" s="1"/>
      <c r="X5" s="1"/>
    </row>
    <row r="6" spans="1:24" ht="30" customHeight="1">
      <c r="A6" s="115" t="s">
        <v>1</v>
      </c>
      <c r="B6" s="116"/>
      <c r="C6" s="103" t="s">
        <v>50</v>
      </c>
      <c r="D6" s="10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1"/>
      <c r="S6" s="1"/>
      <c r="T6" s="1"/>
      <c r="U6" s="1"/>
      <c r="V6" s="1"/>
      <c r="W6" s="1"/>
      <c r="X6" s="1"/>
    </row>
    <row r="7" spans="1:25" ht="15.75">
      <c r="A7" s="1"/>
      <c r="B7" s="4"/>
      <c r="C7" s="4"/>
      <c r="D7" s="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3"/>
      <c r="S7" s="3"/>
      <c r="T7" s="3"/>
      <c r="U7" s="3"/>
      <c r="V7" s="3"/>
      <c r="W7" s="3"/>
      <c r="X7" s="3"/>
      <c r="Y7" s="6"/>
    </row>
    <row r="8" spans="1:24" s="6" customFormat="1" ht="15.75">
      <c r="A8" s="39" t="s">
        <v>21</v>
      </c>
      <c r="B8" s="4"/>
      <c r="C8" s="4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/>
      <c r="S8" s="3"/>
      <c r="T8" s="3"/>
      <c r="U8" s="3"/>
      <c r="V8" s="3"/>
      <c r="W8" s="3"/>
      <c r="X8" s="3"/>
    </row>
    <row r="9" spans="1:27" ht="57.75" customHeight="1">
      <c r="A9" s="86" t="s">
        <v>2</v>
      </c>
      <c r="B9" s="84" t="s">
        <v>22</v>
      </c>
      <c r="C9" s="111" t="s">
        <v>46</v>
      </c>
      <c r="D9" s="90" t="s">
        <v>23</v>
      </c>
      <c r="E9" s="86" t="s">
        <v>19</v>
      </c>
      <c r="F9" s="89"/>
      <c r="G9" s="89"/>
      <c r="H9" s="90"/>
      <c r="I9" s="86" t="s">
        <v>12</v>
      </c>
      <c r="J9" s="89"/>
      <c r="K9" s="89"/>
      <c r="L9" s="90"/>
      <c r="M9" s="86" t="s">
        <v>9</v>
      </c>
      <c r="N9" s="89"/>
      <c r="O9" s="89"/>
      <c r="P9" s="89"/>
      <c r="Q9" s="89"/>
      <c r="R9" s="90"/>
      <c r="S9" s="104" t="s">
        <v>16</v>
      </c>
      <c r="T9" s="97" t="s">
        <v>32</v>
      </c>
      <c r="U9" s="100" t="s">
        <v>29</v>
      </c>
      <c r="V9" s="99" t="s">
        <v>33</v>
      </c>
      <c r="W9" s="100" t="s">
        <v>30</v>
      </c>
      <c r="X9" s="100" t="s">
        <v>31</v>
      </c>
      <c r="Y9" s="100" t="s">
        <v>20</v>
      </c>
      <c r="Z9" s="99" t="s">
        <v>45</v>
      </c>
      <c r="AA9" s="99" t="s">
        <v>48</v>
      </c>
    </row>
    <row r="10" spans="1:27" ht="15.75" customHeight="1">
      <c r="A10" s="87"/>
      <c r="B10" s="85"/>
      <c r="C10" s="84"/>
      <c r="D10" s="93"/>
      <c r="E10" s="91"/>
      <c r="F10" s="92"/>
      <c r="G10" s="92"/>
      <c r="H10" s="93"/>
      <c r="I10" s="91"/>
      <c r="J10" s="92"/>
      <c r="K10" s="92"/>
      <c r="L10" s="93"/>
      <c r="M10" s="91"/>
      <c r="N10" s="92"/>
      <c r="O10" s="92"/>
      <c r="P10" s="92"/>
      <c r="Q10" s="92"/>
      <c r="R10" s="93"/>
      <c r="S10" s="105"/>
      <c r="T10" s="98"/>
      <c r="U10" s="101"/>
      <c r="V10" s="99"/>
      <c r="W10" s="101"/>
      <c r="X10" s="101"/>
      <c r="Y10" s="101"/>
      <c r="Z10" s="112"/>
      <c r="AA10" s="99"/>
    </row>
    <row r="11" spans="1:27" ht="18.75" customHeight="1">
      <c r="A11" s="87"/>
      <c r="B11" s="85"/>
      <c r="C11" s="84"/>
      <c r="D11" s="93"/>
      <c r="E11" s="94"/>
      <c r="F11" s="95"/>
      <c r="G11" s="95"/>
      <c r="H11" s="96"/>
      <c r="I11" s="94"/>
      <c r="J11" s="95"/>
      <c r="K11" s="95"/>
      <c r="L11" s="96"/>
      <c r="M11" s="94"/>
      <c r="N11" s="95"/>
      <c r="O11" s="95"/>
      <c r="P11" s="95"/>
      <c r="Q11" s="95"/>
      <c r="R11" s="96"/>
      <c r="S11" s="105"/>
      <c r="T11" s="98"/>
      <c r="U11" s="101"/>
      <c r="V11" s="99"/>
      <c r="W11" s="101"/>
      <c r="X11" s="101"/>
      <c r="Y11" s="101"/>
      <c r="Z11" s="112"/>
      <c r="AA11" s="99"/>
    </row>
    <row r="12" spans="1:27" ht="41.25" customHeight="1">
      <c r="A12" s="88"/>
      <c r="B12" s="85"/>
      <c r="C12" s="84"/>
      <c r="D12" s="96"/>
      <c r="E12" s="13" t="s">
        <v>3</v>
      </c>
      <c r="F12" s="13" t="s">
        <v>4</v>
      </c>
      <c r="G12" s="13" t="s">
        <v>5</v>
      </c>
      <c r="H12" s="13" t="s">
        <v>17</v>
      </c>
      <c r="I12" s="41" t="s">
        <v>11</v>
      </c>
      <c r="J12" s="13" t="s">
        <v>6</v>
      </c>
      <c r="K12" s="13" t="s">
        <v>10</v>
      </c>
      <c r="L12" s="13" t="s">
        <v>7</v>
      </c>
      <c r="M12" s="14" t="s">
        <v>13</v>
      </c>
      <c r="N12" s="14" t="s">
        <v>14</v>
      </c>
      <c r="O12" s="14" t="s">
        <v>15</v>
      </c>
      <c r="P12" s="14" t="s">
        <v>28</v>
      </c>
      <c r="Q12" s="14" t="s">
        <v>14</v>
      </c>
      <c r="R12" s="14" t="s">
        <v>15</v>
      </c>
      <c r="S12" s="106"/>
      <c r="T12" s="98"/>
      <c r="U12" s="102"/>
      <c r="V12" s="99"/>
      <c r="W12" s="102"/>
      <c r="X12" s="102"/>
      <c r="Y12" s="102"/>
      <c r="Z12" s="112"/>
      <c r="AA12" s="99"/>
    </row>
    <row r="13" spans="1:27" s="7" customFormat="1" ht="19.5" customHeight="1">
      <c r="A13" s="29">
        <v>1</v>
      </c>
      <c r="B13" s="40">
        <v>2</v>
      </c>
      <c r="C13" s="40">
        <v>3</v>
      </c>
      <c r="D13" s="12">
        <v>4</v>
      </c>
      <c r="E13" s="40">
        <v>5</v>
      </c>
      <c r="F13" s="40">
        <v>6</v>
      </c>
      <c r="G13" s="40">
        <v>7</v>
      </c>
      <c r="H13" s="40">
        <v>8</v>
      </c>
      <c r="I13" s="12" t="s">
        <v>24</v>
      </c>
      <c r="J13" s="12">
        <v>10</v>
      </c>
      <c r="K13" s="28">
        <v>11</v>
      </c>
      <c r="L13" s="27">
        <v>12</v>
      </c>
      <c r="M13" s="16" t="s">
        <v>25</v>
      </c>
      <c r="N13" s="18">
        <v>14</v>
      </c>
      <c r="O13" s="18">
        <v>15</v>
      </c>
      <c r="P13" s="17" t="s">
        <v>26</v>
      </c>
      <c r="Q13" s="18">
        <v>17</v>
      </c>
      <c r="R13" s="18">
        <v>18</v>
      </c>
      <c r="S13" s="16" t="s">
        <v>27</v>
      </c>
      <c r="T13" s="18">
        <v>20</v>
      </c>
      <c r="U13" s="17" t="s">
        <v>34</v>
      </c>
      <c r="V13" s="18" t="s">
        <v>35</v>
      </c>
      <c r="W13" s="18" t="s">
        <v>36</v>
      </c>
      <c r="X13" s="18" t="s">
        <v>37</v>
      </c>
      <c r="Y13" s="32">
        <v>25</v>
      </c>
      <c r="Z13" s="32">
        <v>26</v>
      </c>
      <c r="AA13" s="17"/>
    </row>
    <row r="14" spans="1:27" ht="33.75">
      <c r="A14" s="8">
        <v>1</v>
      </c>
      <c r="B14" s="63" t="s">
        <v>51</v>
      </c>
      <c r="C14" s="54"/>
      <c r="D14" s="64" t="s">
        <v>52</v>
      </c>
      <c r="E14" s="55">
        <v>30</v>
      </c>
      <c r="F14" s="55">
        <v>21</v>
      </c>
      <c r="G14" s="55">
        <v>6</v>
      </c>
      <c r="H14" s="55">
        <v>2</v>
      </c>
      <c r="I14" s="15">
        <f aca="true" t="shared" si="0" ref="I14:I19">J14+K14+L14</f>
        <v>25</v>
      </c>
      <c r="J14" s="37">
        <v>25</v>
      </c>
      <c r="K14" s="9"/>
      <c r="L14" s="10"/>
      <c r="M14" s="56">
        <f aca="true" t="shared" si="1" ref="M14:M20">N14+O14</f>
        <v>35150</v>
      </c>
      <c r="N14" s="56">
        <v>35150</v>
      </c>
      <c r="O14" s="57"/>
      <c r="P14" s="57">
        <f aca="true" t="shared" si="2" ref="P14:P19">Q14+R14</f>
        <v>140600</v>
      </c>
      <c r="Q14" s="56">
        <v>140600</v>
      </c>
      <c r="R14" s="58"/>
      <c r="S14" s="59">
        <f aca="true" t="shared" si="3" ref="S14:S19">M14+P14</f>
        <v>175750</v>
      </c>
      <c r="T14" s="59">
        <v>25500</v>
      </c>
      <c r="U14" s="42">
        <f aca="true" t="shared" si="4" ref="U14:U20">P14/S14</f>
        <v>0.8</v>
      </c>
      <c r="V14" s="42">
        <f aca="true" t="shared" si="5" ref="V14:V20">T14/S14</f>
        <v>0.14509246088193456</v>
      </c>
      <c r="W14" s="38">
        <f aca="true" t="shared" si="6" ref="W14:W20">Q14/(J14+K14)</f>
        <v>5624</v>
      </c>
      <c r="X14" s="38" t="e">
        <f aca="true" t="shared" si="7" ref="X14:X20">R14/L14</f>
        <v>#DIV/0!</v>
      </c>
      <c r="Y14" s="26" t="s">
        <v>53</v>
      </c>
      <c r="Z14" s="26" t="s">
        <v>53</v>
      </c>
      <c r="AA14" s="26" t="s">
        <v>49</v>
      </c>
    </row>
    <row r="15" spans="1:27" ht="33.75">
      <c r="A15" s="8">
        <v>2</v>
      </c>
      <c r="B15" s="63" t="s">
        <v>54</v>
      </c>
      <c r="C15" s="54"/>
      <c r="D15" s="64" t="s">
        <v>55</v>
      </c>
      <c r="E15" s="55">
        <v>30</v>
      </c>
      <c r="F15" s="55">
        <v>61</v>
      </c>
      <c r="G15" s="55">
        <v>1</v>
      </c>
      <c r="H15" s="55">
        <v>1</v>
      </c>
      <c r="I15" s="15">
        <f t="shared" si="0"/>
        <v>8</v>
      </c>
      <c r="J15" s="37">
        <v>8</v>
      </c>
      <c r="K15" s="9"/>
      <c r="L15" s="26"/>
      <c r="M15" s="56">
        <f t="shared" si="1"/>
        <v>15800</v>
      </c>
      <c r="N15" s="56">
        <v>15800</v>
      </c>
      <c r="O15" s="56"/>
      <c r="P15" s="57">
        <f t="shared" si="2"/>
        <v>58800</v>
      </c>
      <c r="Q15" s="56">
        <v>58800</v>
      </c>
      <c r="R15" s="56"/>
      <c r="S15" s="59">
        <f t="shared" si="3"/>
        <v>74600</v>
      </c>
      <c r="T15" s="59">
        <v>8000</v>
      </c>
      <c r="U15" s="42">
        <f t="shared" si="4"/>
        <v>0.7882037533512064</v>
      </c>
      <c r="V15" s="42">
        <f t="shared" si="5"/>
        <v>0.10723860589812333</v>
      </c>
      <c r="W15" s="38">
        <f t="shared" si="6"/>
        <v>7350</v>
      </c>
      <c r="X15" s="38" t="e">
        <f t="shared" si="7"/>
        <v>#DIV/0!</v>
      </c>
      <c r="Y15" s="26" t="s">
        <v>53</v>
      </c>
      <c r="Z15" s="26" t="s">
        <v>53</v>
      </c>
      <c r="AA15" s="26" t="s">
        <v>49</v>
      </c>
    </row>
    <row r="16" spans="1:27" ht="33.75">
      <c r="A16" s="8">
        <v>3</v>
      </c>
      <c r="B16" s="63" t="s">
        <v>56</v>
      </c>
      <c r="C16" s="54"/>
      <c r="D16" s="64" t="s">
        <v>57</v>
      </c>
      <c r="E16" s="55">
        <v>30</v>
      </c>
      <c r="F16" s="55">
        <v>23</v>
      </c>
      <c r="G16" s="55">
        <v>2</v>
      </c>
      <c r="H16" s="55">
        <v>2</v>
      </c>
      <c r="I16" s="15">
        <f t="shared" si="0"/>
        <v>20</v>
      </c>
      <c r="J16" s="37">
        <v>20</v>
      </c>
      <c r="K16" s="9"/>
      <c r="L16" s="26"/>
      <c r="M16" s="56">
        <f t="shared" si="1"/>
        <v>50000</v>
      </c>
      <c r="N16" s="56">
        <v>50000</v>
      </c>
      <c r="O16" s="56"/>
      <c r="P16" s="57">
        <f t="shared" si="2"/>
        <v>200000</v>
      </c>
      <c r="Q16" s="56">
        <v>200000</v>
      </c>
      <c r="R16" s="56"/>
      <c r="S16" s="59">
        <f t="shared" si="3"/>
        <v>250000</v>
      </c>
      <c r="T16" s="59">
        <v>37500</v>
      </c>
      <c r="U16" s="42">
        <f t="shared" si="4"/>
        <v>0.8</v>
      </c>
      <c r="V16" s="42">
        <f t="shared" si="5"/>
        <v>0.15</v>
      </c>
      <c r="W16" s="38">
        <f t="shared" si="6"/>
        <v>10000</v>
      </c>
      <c r="X16" s="38" t="e">
        <f t="shared" si="7"/>
        <v>#DIV/0!</v>
      </c>
      <c r="Y16" s="26" t="s">
        <v>53</v>
      </c>
      <c r="Z16" s="26" t="s">
        <v>53</v>
      </c>
      <c r="AA16" s="65" t="s">
        <v>63</v>
      </c>
    </row>
    <row r="17" spans="1:27" s="6" customFormat="1" ht="33.75">
      <c r="A17" s="66">
        <v>4</v>
      </c>
      <c r="B17" s="67" t="s">
        <v>59</v>
      </c>
      <c r="C17" s="73"/>
      <c r="D17" s="68" t="s">
        <v>60</v>
      </c>
      <c r="E17" s="74">
        <v>30</v>
      </c>
      <c r="F17" s="74">
        <v>64</v>
      </c>
      <c r="G17" s="74">
        <v>1</v>
      </c>
      <c r="H17" s="74">
        <v>1</v>
      </c>
      <c r="I17" s="75">
        <f t="shared" si="0"/>
        <v>140</v>
      </c>
      <c r="J17" s="76">
        <v>140</v>
      </c>
      <c r="K17" s="77"/>
      <c r="L17" s="69"/>
      <c r="M17" s="78">
        <f t="shared" si="1"/>
        <v>350000</v>
      </c>
      <c r="N17" s="78">
        <v>350000</v>
      </c>
      <c r="O17" s="78"/>
      <c r="P17" s="79">
        <f t="shared" si="2"/>
        <v>1400000</v>
      </c>
      <c r="Q17" s="78">
        <v>1400000</v>
      </c>
      <c r="R17" s="78"/>
      <c r="S17" s="80">
        <f t="shared" si="3"/>
        <v>1750000</v>
      </c>
      <c r="T17" s="80">
        <v>250000</v>
      </c>
      <c r="U17" s="70">
        <f t="shared" si="4"/>
        <v>0.8</v>
      </c>
      <c r="V17" s="70">
        <f t="shared" si="5"/>
        <v>0.14285714285714285</v>
      </c>
      <c r="W17" s="71">
        <f t="shared" si="6"/>
        <v>10000</v>
      </c>
      <c r="X17" s="71" t="e">
        <f t="shared" si="7"/>
        <v>#DIV/0!</v>
      </c>
      <c r="Y17" s="69" t="s">
        <v>53</v>
      </c>
      <c r="Z17" s="69" t="s">
        <v>53</v>
      </c>
      <c r="AA17" s="72" t="s">
        <v>58</v>
      </c>
    </row>
    <row r="18" spans="1:27" s="6" customFormat="1" ht="33.75">
      <c r="A18" s="8">
        <v>6</v>
      </c>
      <c r="B18" s="67" t="s">
        <v>61</v>
      </c>
      <c r="C18" s="73"/>
      <c r="D18" s="68" t="s">
        <v>62</v>
      </c>
      <c r="E18" s="74">
        <v>30</v>
      </c>
      <c r="F18" s="74">
        <v>5</v>
      </c>
      <c r="G18" s="74">
        <v>3</v>
      </c>
      <c r="H18" s="74">
        <v>2</v>
      </c>
      <c r="I18" s="75">
        <f t="shared" si="0"/>
        <v>25</v>
      </c>
      <c r="J18" s="76">
        <v>25</v>
      </c>
      <c r="K18" s="77"/>
      <c r="L18" s="69"/>
      <c r="M18" s="78">
        <f t="shared" si="1"/>
        <v>61800</v>
      </c>
      <c r="N18" s="78">
        <v>61800</v>
      </c>
      <c r="O18" s="78"/>
      <c r="P18" s="79">
        <f t="shared" si="2"/>
        <v>247200</v>
      </c>
      <c r="Q18" s="78">
        <v>247200</v>
      </c>
      <c r="R18" s="78"/>
      <c r="S18" s="80">
        <f t="shared" si="3"/>
        <v>309000</v>
      </c>
      <c r="T18" s="80">
        <v>9000</v>
      </c>
      <c r="U18" s="70">
        <f>P18/S18</f>
        <v>0.8</v>
      </c>
      <c r="V18" s="70">
        <f>T18/S18</f>
        <v>0.02912621359223301</v>
      </c>
      <c r="W18" s="71">
        <f>Q18/(J18+K18)</f>
        <v>9888</v>
      </c>
      <c r="X18" s="71" t="e">
        <f>R18/L18</f>
        <v>#DIV/0!</v>
      </c>
      <c r="Y18" s="69" t="s">
        <v>53</v>
      </c>
      <c r="Z18" s="69" t="s">
        <v>53</v>
      </c>
      <c r="AA18" s="72" t="s">
        <v>63</v>
      </c>
    </row>
    <row r="19" spans="1:27" ht="90">
      <c r="A19" s="8">
        <v>7</v>
      </c>
      <c r="B19" s="67" t="s">
        <v>65</v>
      </c>
      <c r="C19" s="54"/>
      <c r="D19" s="64" t="s">
        <v>64</v>
      </c>
      <c r="E19" s="74">
        <v>30</v>
      </c>
      <c r="F19" s="74">
        <v>62</v>
      </c>
      <c r="G19" s="74">
        <v>1</v>
      </c>
      <c r="H19" s="74">
        <v>1</v>
      </c>
      <c r="I19" s="15">
        <f t="shared" si="0"/>
        <v>30</v>
      </c>
      <c r="J19" s="37">
        <v>30</v>
      </c>
      <c r="K19" s="9"/>
      <c r="L19" s="26"/>
      <c r="M19" s="56">
        <f t="shared" si="1"/>
        <v>75000</v>
      </c>
      <c r="N19" s="56">
        <v>75000</v>
      </c>
      <c r="O19" s="56"/>
      <c r="P19" s="57">
        <f t="shared" si="2"/>
        <v>300000</v>
      </c>
      <c r="Q19" s="56">
        <v>300000</v>
      </c>
      <c r="R19" s="56"/>
      <c r="S19" s="59">
        <f t="shared" si="3"/>
        <v>375000</v>
      </c>
      <c r="T19" s="59">
        <v>0</v>
      </c>
      <c r="U19" s="42">
        <f t="shared" si="4"/>
        <v>0.8</v>
      </c>
      <c r="V19" s="42">
        <f t="shared" si="5"/>
        <v>0</v>
      </c>
      <c r="W19" s="38">
        <f t="shared" si="6"/>
        <v>10000</v>
      </c>
      <c r="X19" s="38" t="e">
        <f t="shared" si="7"/>
        <v>#DIV/0!</v>
      </c>
      <c r="Y19" s="69" t="s">
        <v>53</v>
      </c>
      <c r="Z19" s="69" t="s">
        <v>53</v>
      </c>
      <c r="AA19" s="26" t="s">
        <v>49</v>
      </c>
    </row>
    <row r="20" spans="1:27" ht="12.75" customHeight="1">
      <c r="A20" s="81" t="s">
        <v>8</v>
      </c>
      <c r="B20" s="82"/>
      <c r="C20" s="82"/>
      <c r="D20" s="82"/>
      <c r="E20" s="82"/>
      <c r="F20" s="82"/>
      <c r="G20" s="82"/>
      <c r="H20" s="83"/>
      <c r="I20" s="36">
        <f>SUM(I14:I19)</f>
        <v>248</v>
      </c>
      <c r="J20" s="36">
        <f>SUM(J14:J19)</f>
        <v>248</v>
      </c>
      <c r="K20" s="31">
        <f>SUM(K14:K19)</f>
        <v>0</v>
      </c>
      <c r="L20" s="31">
        <f>SUM(L14:L19)</f>
        <v>0</v>
      </c>
      <c r="M20" s="60">
        <f t="shared" si="1"/>
        <v>587750</v>
      </c>
      <c r="N20" s="61">
        <f aca="true" t="shared" si="8" ref="N20:T20">SUM(N14:N19)</f>
        <v>587750</v>
      </c>
      <c r="O20" s="61">
        <f t="shared" si="8"/>
        <v>0</v>
      </c>
      <c r="P20" s="61">
        <f t="shared" si="8"/>
        <v>2346600</v>
      </c>
      <c r="Q20" s="61">
        <f t="shared" si="8"/>
        <v>2346600</v>
      </c>
      <c r="R20" s="61">
        <f t="shared" si="8"/>
        <v>0</v>
      </c>
      <c r="S20" s="61">
        <f t="shared" si="8"/>
        <v>2934350</v>
      </c>
      <c r="T20" s="61">
        <f t="shared" si="8"/>
        <v>330000</v>
      </c>
      <c r="U20" s="43">
        <f t="shared" si="4"/>
        <v>0.7997001039412477</v>
      </c>
      <c r="V20" s="43">
        <f t="shared" si="5"/>
        <v>0.11246102203213659</v>
      </c>
      <c r="W20" s="62">
        <f t="shared" si="6"/>
        <v>9462.09677419355</v>
      </c>
      <c r="X20" s="62" t="e">
        <f t="shared" si="7"/>
        <v>#DIV/0!</v>
      </c>
      <c r="Y20" s="11" t="s">
        <v>18</v>
      </c>
      <c r="Z20" s="11" t="s">
        <v>18</v>
      </c>
      <c r="AA20" s="11"/>
    </row>
    <row r="21" spans="1:24" s="6" customFormat="1" ht="12.75">
      <c r="A21" s="33" t="s">
        <v>39</v>
      </c>
      <c r="B21" s="33"/>
      <c r="C21" s="34"/>
      <c r="D21" s="34"/>
      <c r="E21" s="34"/>
      <c r="F21" s="34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5" s="21" customFormat="1" ht="12.75">
      <c r="A22" s="33" t="s">
        <v>47</v>
      </c>
      <c r="B22" s="33"/>
      <c r="C22" s="34"/>
      <c r="D22" s="34"/>
      <c r="E22" s="47"/>
      <c r="F22" s="47"/>
      <c r="G22" s="47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6"/>
    </row>
    <row r="23" spans="1:25" s="21" customFormat="1" ht="12.75">
      <c r="A23" s="33" t="s">
        <v>40</v>
      </c>
      <c r="B23" s="33"/>
      <c r="C23" s="34"/>
      <c r="D23" s="34"/>
      <c r="E23" s="47"/>
      <c r="F23" s="47"/>
      <c r="G23" s="47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6"/>
    </row>
    <row r="24" spans="1:25" ht="15.75">
      <c r="A24" s="33" t="s">
        <v>41</v>
      </c>
      <c r="B24" s="33"/>
      <c r="C24" s="48"/>
      <c r="D24" s="48"/>
      <c r="E24" s="48"/>
      <c r="F24" s="48"/>
      <c r="G24" s="48"/>
      <c r="H24" s="49"/>
      <c r="I24" s="49"/>
      <c r="J24" s="49"/>
      <c r="K24" s="49"/>
      <c r="L24" s="50"/>
      <c r="M24" s="50"/>
      <c r="N24" s="50"/>
      <c r="O24" s="50"/>
      <c r="P24" s="50"/>
      <c r="Q24" s="50"/>
      <c r="R24" s="48"/>
      <c r="S24" s="48"/>
      <c r="T24" s="48"/>
      <c r="U24" s="48"/>
      <c r="V24" s="48"/>
      <c r="W24" s="48"/>
      <c r="X24" s="48"/>
      <c r="Y24" s="6"/>
    </row>
    <row r="25" spans="1:25" ht="14.25" customHeight="1">
      <c r="A25" s="33" t="s">
        <v>42</v>
      </c>
      <c r="B25" s="3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4.25" customHeight="1">
      <c r="A26" s="33" t="s">
        <v>43</v>
      </c>
      <c r="B26" s="3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4.25" customHeight="1">
      <c r="A27" s="33"/>
      <c r="B27" s="3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</sheetData>
  <sheetProtection formatCells="0" formatColumns="0" formatRows="0"/>
  <mergeCells count="24">
    <mergeCell ref="J1:K1"/>
    <mergeCell ref="J3:O3"/>
    <mergeCell ref="C9:C12"/>
    <mergeCell ref="Z9:Z12"/>
    <mergeCell ref="A1:C1"/>
    <mergeCell ref="A4:C4"/>
    <mergeCell ref="A5:K5"/>
    <mergeCell ref="A6:B6"/>
    <mergeCell ref="Y9:Y12"/>
    <mergeCell ref="X9:X12"/>
    <mergeCell ref="V9:V12"/>
    <mergeCell ref="U9:U12"/>
    <mergeCell ref="I9:L11"/>
    <mergeCell ref="AA9:AA12"/>
    <mergeCell ref="C6:D6"/>
    <mergeCell ref="M9:R11"/>
    <mergeCell ref="W9:W12"/>
    <mergeCell ref="S9:S12"/>
    <mergeCell ref="A20:H20"/>
    <mergeCell ref="B9:B12"/>
    <mergeCell ref="A9:A12"/>
    <mergeCell ref="E9:H11"/>
    <mergeCell ref="D9:D12"/>
    <mergeCell ref="T9:T12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E12:H12"/>
  </dataValidations>
  <printOptions/>
  <pageMargins left="0.23" right="0.17" top="0.51" bottom="0.71" header="0.5" footer="0.5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Pracownik</cp:lastModifiedBy>
  <cp:lastPrinted>2020-01-20T13:35:14Z</cp:lastPrinted>
  <dcterms:created xsi:type="dcterms:W3CDTF">2014-01-22T08:27:05Z</dcterms:created>
  <dcterms:modified xsi:type="dcterms:W3CDTF">2020-01-20T13:35:27Z</dcterms:modified>
  <cp:category/>
  <cp:version/>
  <cp:contentType/>
  <cp:contentStatus/>
</cp:coreProperties>
</file>