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85" windowHeight="11895" activeTab="0"/>
  </bookViews>
  <sheets>
    <sheet name="GMINY" sheetId="1" r:id="rId1"/>
    <sheet name="POWIA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<sst xmlns="http://schemas.openxmlformats.org/spreadsheetml/2006/main" count="711" uniqueCount="385">
  <si>
    <t>L.p.</t>
  </si>
  <si>
    <t>Wnioskodawca</t>
  </si>
  <si>
    <t>Powiat</t>
  </si>
  <si>
    <t>Numer wniosku</t>
  </si>
  <si>
    <t>Numer sprawy</t>
  </si>
  <si>
    <t>Data zawarcia umowy</t>
  </si>
  <si>
    <t>Aneks nr 1</t>
  </si>
  <si>
    <t>Aneks nr 2</t>
  </si>
  <si>
    <t>Tytuł zadania</t>
  </si>
  <si>
    <t>Długość odcinka drogi (w mb)</t>
  </si>
  <si>
    <t>Rodzaj przedsięwzięcia B/P/R</t>
  </si>
  <si>
    <t>Kwoty ze złożonego wniosku o dofinansowanie</t>
  </si>
  <si>
    <t>Całkowity koszt kwalifikowalny zadania</t>
  </si>
  <si>
    <t>Wnioskowana kwota dotacji BP</t>
  </si>
  <si>
    <t>Przyznana dotacja</t>
  </si>
  <si>
    <t>Oszczędność na dotacji</t>
  </si>
  <si>
    <t>Kwota z umowy o dofinansowanie/aktualnego aneksu</t>
  </si>
  <si>
    <t>Całkowity koszt zadania (kwalifikowalny)</t>
  </si>
  <si>
    <t>Kwota dofinansowania BP</t>
  </si>
  <si>
    <t>Wkład własny</t>
  </si>
  <si>
    <t>Umowa / aktualny aneks</t>
  </si>
  <si>
    <t>Data rozpoczęcia</t>
  </si>
  <si>
    <t>Data zakończenia rzeczowego</t>
  </si>
  <si>
    <t>Data zakończenia finansowego</t>
  </si>
  <si>
    <t>Partnerstwo TAK/NIE</t>
  </si>
  <si>
    <t>Partnerzy</t>
  </si>
  <si>
    <t>Kwota udziału partnera/ów</t>
  </si>
  <si>
    <t>Partnerzy niebędący jst</t>
  </si>
  <si>
    <t>Całkowity koszt zadania</t>
  </si>
  <si>
    <t>Kwota wnioskowanej dotacji z BP</t>
  </si>
  <si>
    <t>Kwota z umowy o dofinansowanie/akyualnego aneksu</t>
  </si>
  <si>
    <t>Kwota dofinansowania z BP</t>
  </si>
  <si>
    <t>Umowa/aktualny aneks</t>
  </si>
  <si>
    <t>Kwota udziału partnerów</t>
  </si>
  <si>
    <t>Gmina Blizanów</t>
  </si>
  <si>
    <t>kaliski</t>
  </si>
  <si>
    <t>IR-VI.3146.7.1.2017</t>
  </si>
  <si>
    <t>Przebudowa drogi gminnej nr 674174 P Janków Drugi - Jarantów</t>
  </si>
  <si>
    <t>P</t>
  </si>
  <si>
    <t>TAK</t>
  </si>
  <si>
    <t>Gmina Borek Wielkopolski</t>
  </si>
  <si>
    <t>gostyński</t>
  </si>
  <si>
    <t>IR-VI.3146.7.28.2016</t>
  </si>
  <si>
    <t>IR-VI.3146.7.86.2016</t>
  </si>
  <si>
    <t>IR-VI.3146.7.2.2017</t>
  </si>
  <si>
    <t>Przebudowa drogi łączącej ul. Dworcową z ul. Powstańców Wlkp. w Borku Wlkp.</t>
  </si>
  <si>
    <t>Gmina Brudzew</t>
  </si>
  <si>
    <t>turecki</t>
  </si>
  <si>
    <t>IR-VI.3146.7.26.2016</t>
  </si>
  <si>
    <t>IR-VI.3146.7.3.2017</t>
  </si>
  <si>
    <t>Przebudowa drogi w msc. Olimpia, gmina Brudzew</t>
  </si>
  <si>
    <t>Powiat Turecki - 335 000,00</t>
  </si>
  <si>
    <t>Gmina Budzyń</t>
  </si>
  <si>
    <t>chodzieski</t>
  </si>
  <si>
    <t>IR-VI.3146.7.43.2016</t>
  </si>
  <si>
    <t>IR-VI.3146.7.4.2017</t>
  </si>
  <si>
    <t>Budowa dróg gminnych nr 201570P i 201560P w Budzyniu (ul.: Parkowa, Akacjowa, Klonowa i Wielkopolska)</t>
  </si>
  <si>
    <t>B</t>
  </si>
  <si>
    <t>Powiat Chodzieski - 370 000,00</t>
  </si>
  <si>
    <t>Gmina Ceków Kolonia</t>
  </si>
  <si>
    <t>IR-VI.3146.7.33.2016</t>
  </si>
  <si>
    <t>IR-VI.3146.7.5.2017</t>
  </si>
  <si>
    <t>Przebudowa drogi gminnej Gostynie - Szadykierz - Ceków (skrzyżowanie z drogą wojewódzką 470) Gmina Ceków - Kolonia</t>
  </si>
  <si>
    <t>NIE</t>
  </si>
  <si>
    <t>Gmina Dobrzyca</t>
  </si>
  <si>
    <t>pleszewski</t>
  </si>
  <si>
    <t>IR-VI.3146.7.45.2016</t>
  </si>
  <si>
    <t>IR-VI.3146.7.6.2017</t>
  </si>
  <si>
    <t>Przebudowa ul. Nowej w Dobrzycy (droga gminna nr 628576P)</t>
  </si>
  <si>
    <t>Gmina Gizałki</t>
  </si>
  <si>
    <t>IR-VI.3146.7.34.2016</t>
  </si>
  <si>
    <t>IR-VI.3146.7.7.2017</t>
  </si>
  <si>
    <t>Miasto Gniezno</t>
  </si>
  <si>
    <t>gnieźnieński</t>
  </si>
  <si>
    <t>IR-VI.3146.7.56.2016</t>
  </si>
  <si>
    <t>IR-VI.3146.7.8.2017</t>
  </si>
  <si>
    <t>Rozbudowa drogi gminnej nr 287003P - ul. E. Orzeszkowej w Gnieźnie, na odcinku od Zakładu Opiekuńczo Leczniczego do ul. Cienistej</t>
  </si>
  <si>
    <t>Przedsiębiorstwo Energetyki Cieplnej w Gnieźnie Sp. z o.o. - 251 000,00</t>
  </si>
  <si>
    <t>Gmina Gołuchów</t>
  </si>
  <si>
    <t>IR-VI.3146.7.69.2016</t>
  </si>
  <si>
    <t>IR-VI.3146.7.9.2017</t>
  </si>
  <si>
    <t>Przebudowa drogi gminnej w miejscowości Gołuchów ul. Borowskiego</t>
  </si>
  <si>
    <t>Gmina Granowo</t>
  </si>
  <si>
    <t>grodziski</t>
  </si>
  <si>
    <t>IR-VI.3146.7.52.2016</t>
  </si>
  <si>
    <t>IR-VI.3146.7.10.2017</t>
  </si>
  <si>
    <t>Gmina Grodzisk Wielkopolski - 200 000,00; Powiat Grodziski - 250 000,00</t>
  </si>
  <si>
    <t>Gmina Grodzisk Wielkopolski</t>
  </si>
  <si>
    <t>IR-VI.3146.7.37.2016</t>
  </si>
  <si>
    <t>IR-VI.3146.7.11.2017</t>
  </si>
  <si>
    <t>Przebudowa drogi gminnej z Grodziska Wielkopolskiego do Słocina</t>
  </si>
  <si>
    <t>Powiat grodziski - 450 000,00; Gmina Granowo - 200 000,00; Grodziskie Przedsiębiorstwo Komunalne Sp. z o.o. - 200 000,00; Pabich Zbigniew Zakład wyrobów betonowych - 25 000,00; Gminna Spółdzielnia "Samopomoc Chłopska" - 20 000,00; Matbud systemy ppoż sp. z o.o. - 5 000,00; Dąbex Józef Nowak i Wspólnicy Spółka Jawna - 20 000,00</t>
  </si>
  <si>
    <t>Gmina Kępno</t>
  </si>
  <si>
    <t>kępiński</t>
  </si>
  <si>
    <t>IR-VI.3146.7.9.2016</t>
  </si>
  <si>
    <t>IR-VI.3146.7.12.2017</t>
  </si>
  <si>
    <t>Budowa drogi gminnej Olszowa - Kierzno</t>
  </si>
  <si>
    <t>Powiat Kępiński - 1 278 980,00</t>
  </si>
  <si>
    <t>Gmina Miejska Koło</t>
  </si>
  <si>
    <t>kolski</t>
  </si>
  <si>
    <t>IR-VI.3146.7.20.2016</t>
  </si>
  <si>
    <t>IR-VI.3146.7.13.2017</t>
  </si>
  <si>
    <t>Budowa ul. Piaski w Kole na odcinku od skrzyżowania z drogą dojazdową do przedszkola do skrzyżowania z ul. Towarową w ciągu drogi powiatowej na 3482P</t>
  </si>
  <si>
    <t>Gmina Kościan</t>
  </si>
  <si>
    <t>kościański</t>
  </si>
  <si>
    <t>IR-VI.3146.7.41.2016</t>
  </si>
  <si>
    <t>IR-VI.3146.7.14.2017</t>
  </si>
  <si>
    <t>Budowa ulic w Racocie</t>
  </si>
  <si>
    <t>Powiat Kościański - 800 000,00</t>
  </si>
  <si>
    <t>Gmina Margonin</t>
  </si>
  <si>
    <t>IR-VI.3146.7.46.2016</t>
  </si>
  <si>
    <t>IR-VI.3146.7.15.2017</t>
  </si>
  <si>
    <t>Budowa drogi gminnej nr 198015P Rutki - Klotyldzin</t>
  </si>
  <si>
    <t>Gmina Miejska Górka</t>
  </si>
  <si>
    <t>rawicki</t>
  </si>
  <si>
    <t>IR-VI.3146.7.30.2016</t>
  </si>
  <si>
    <t>IR-VI.3146.7.16.2017</t>
  </si>
  <si>
    <t>Przebudowa drogi gminnej w Miejskiej Górce, ul. 22 Stycznia odcinek od ul. Parkowej do ul. Słonecznej</t>
  </si>
  <si>
    <t>Gmina Międzychód</t>
  </si>
  <si>
    <t>międzychodzki</t>
  </si>
  <si>
    <t>IR-VI.3146.7.38.2016</t>
  </si>
  <si>
    <t>IR-VI.3146.7.17.2017</t>
  </si>
  <si>
    <t>Budowa drogi gminnej w miejscowości Łowyń pełniącej funkcę obwodnicy</t>
  </si>
  <si>
    <t>Gmina Opatówek</t>
  </si>
  <si>
    <t>IR-VI.3146.7.62.2016</t>
  </si>
  <si>
    <t>IR-VI.3146.7.18.2017</t>
  </si>
  <si>
    <t>Przebudowa nawierzchni drogi gminnej nr 675537P ul. Kaliska w miejscowości Szałe</t>
  </si>
  <si>
    <t>Miasto i Gmina Pleszew</t>
  </si>
  <si>
    <t>IR-VI.3146.7.15.2016</t>
  </si>
  <si>
    <t>IR-VI.3146.7.19.2017</t>
  </si>
  <si>
    <t>Rozbudowa drogi wraz z niezbędną infrastrukturą w ciągu ul. Piaski i Wschodnia w Pleszewie</t>
  </si>
  <si>
    <t xml:space="preserve">Gmina i Miasto Stawiszyn </t>
  </si>
  <si>
    <t>IR-VI.3146.7.19.2016</t>
  </si>
  <si>
    <t>IR-VI.3146.7.20.2017</t>
  </si>
  <si>
    <t>Przebudowa nawierzchni drogi gminnej nr 674175P od skrzyżowania z drogą powiatową nr 4342P Stawiszyn - Pleszew do granicy gminy Blizanów</t>
  </si>
  <si>
    <t>Miasto i Gmina Szamotuły</t>
  </si>
  <si>
    <t>szamotulski</t>
  </si>
  <si>
    <t>IR-VI.3146.7.7.2016</t>
  </si>
  <si>
    <t>IR-VI.3146.7.21.2017</t>
  </si>
  <si>
    <t>Przebudowa ulicy Kolarskiej, Felińskiego i odcinka ulicy Słonecznej w Szamotułach</t>
  </si>
  <si>
    <t>Gmina Śmigiel</t>
  </si>
  <si>
    <t>IR-VI.3146.7.2.2016</t>
  </si>
  <si>
    <t>IR-VI.3146.7.22.2017</t>
  </si>
  <si>
    <t>Przebudowa drogi gminnej Karśnice - Nowy Białcz</t>
  </si>
  <si>
    <t>Powiat Kościański - 500 000,00</t>
  </si>
  <si>
    <t>Gmina Miejska Wągrowiec</t>
  </si>
  <si>
    <t>wągrowiecki</t>
  </si>
  <si>
    <t>IR-VI.3146.7.67.2016</t>
  </si>
  <si>
    <t>IR-VI.3146.7.23.2017</t>
  </si>
  <si>
    <t>Przebudowa ulicy Przemysłowej w Wągrowcu</t>
  </si>
  <si>
    <t>Gmina Wolsztyn</t>
  </si>
  <si>
    <t>wolsztyński</t>
  </si>
  <si>
    <t>IR-VI.3146.7.55.2016</t>
  </si>
  <si>
    <t>IR-VI.3146.7.24.2017</t>
  </si>
  <si>
    <t>Rozbudowa drogi gminnej nr 569029P na dz. nr 180/1 i 226/9 - obręb Komorowo</t>
  </si>
  <si>
    <t>Gmina Siedlec - 223 000,00; Gmina Przemęt - 500 000,00</t>
  </si>
  <si>
    <t>Gmina Września</t>
  </si>
  <si>
    <t>wrzesiński</t>
  </si>
  <si>
    <t>IR-VI.3146.7.25.2017</t>
  </si>
  <si>
    <t>Budowa drogi łączącej ulice: Wrocławską i Kaliską we Wrześni</t>
  </si>
  <si>
    <t>Gmina Żerków</t>
  </si>
  <si>
    <t>jarociński</t>
  </si>
  <si>
    <t>IR-VI.3146.7.42.2016</t>
  </si>
  <si>
    <t>IR-VI.3146.7.3.2016</t>
  </si>
  <si>
    <t>IR-VI.3146.7.26.2017</t>
  </si>
  <si>
    <t>Przebudowa drogi gminnej Lisew - Ludwinów nr 620029P</t>
  </si>
  <si>
    <t>Powiat Jarociński - 500 000,00</t>
  </si>
  <si>
    <t>Powiat gostyński</t>
  </si>
  <si>
    <t>IR-VI.3146.7.116.2016</t>
  </si>
  <si>
    <t>IR-VI.3146.7.27.2017</t>
  </si>
  <si>
    <t>Przebudowa drogi powiatowej nr 4803P Krobia - Poniec w miejscowości Dzięczyna na odcinkach od km 0+000 do km 0+578,5 i od km 0+578,5 do km 0+998 o łącznej długości 998,0 mb</t>
  </si>
  <si>
    <t>Powiat jarociński</t>
  </si>
  <si>
    <t>IR-VI.3146.7.110.2016</t>
  </si>
  <si>
    <t>IR-VI.3146.7.28.2017</t>
  </si>
  <si>
    <t>Przebudowa drogi powiatowej Żerków - Dobieszczyzna - granica powiatu jarocińskiego</t>
  </si>
  <si>
    <t>Powiat kaliski</t>
  </si>
  <si>
    <t>IR-VI.3146.7.127.2016</t>
  </si>
  <si>
    <t>IR-VI.3146.7.29.2017</t>
  </si>
  <si>
    <t>Przebudowa dróg powiatowych: drogi powiatowej nr 4621P w miejscowościach: Opatówek, Michałów Drugi, Marchwacz, Krowica Zawodnia, Cieszyków, Staw i Lipka (granica powiatu), drogi powiatowej nr 4617P na odcinku od km 10+675 do 13+930 w miejscowościach Cieszyków i Szczytniki, tworzących ciąg komunikacyjny</t>
  </si>
  <si>
    <t>Powiat kępiński</t>
  </si>
  <si>
    <t>IR-VI.3146.7.132.2016</t>
  </si>
  <si>
    <t>IR-VI.3146.7.30.2017</t>
  </si>
  <si>
    <t>Przebudowa drogi powiatowej 5701P na odcinkach od km 0+3115 oraz od km 4387,48 do 6343,55 Świba - Donaborów - Biadaszki</t>
  </si>
  <si>
    <t>Powiat kościański</t>
  </si>
  <si>
    <t>IR-VI.3146.7.124.2016</t>
  </si>
  <si>
    <t>IR-VI.3146.7.31.2017</t>
  </si>
  <si>
    <t>Rozbudowa drogi powiatowej nr 3898P na odcinku Słonin - Czempiń</t>
  </si>
  <si>
    <t>IR-VI.3146.7.125.2016</t>
  </si>
  <si>
    <t>IR-VI.3146.7.32.2017</t>
  </si>
  <si>
    <t>Rozbudowa drogi powiatowej nr 3913P na odcinku DK5 - Słonin</t>
  </si>
  <si>
    <t xml:space="preserve">Powiat leszczyński </t>
  </si>
  <si>
    <t>IR-VI.3146.7.93.2016</t>
  </si>
  <si>
    <t>IR-VI.3146.7.33.2017</t>
  </si>
  <si>
    <t>Przebudowa drogi powiatowej nr 4771 P w m. Wilkowice</t>
  </si>
  <si>
    <t>Miasto Leszno - 1 000 000,00; Gmina Lipno - 500 000,00</t>
  </si>
  <si>
    <t>Powiat nowotomyski</t>
  </si>
  <si>
    <t>IR-VI.3146.7.134.2016</t>
  </si>
  <si>
    <t>IR-VI.3146.7.34.2017</t>
  </si>
  <si>
    <t>Przebudowa drogi powiatowej nr 2723P odc. Opalenica - granica powiatu</t>
  </si>
  <si>
    <t>Powiat obornicki</t>
  </si>
  <si>
    <t>IR-VI.3146.7.133.2016</t>
  </si>
  <si>
    <t>IR-VI.3146.7.35.2017</t>
  </si>
  <si>
    <t>Rozbudowa drogi powiatowej nr 2059P w Kowanówku ul. Sanatoryjna</t>
  </si>
  <si>
    <t>Powiat ostrowski</t>
  </si>
  <si>
    <t>IR-VI.3146.7.120.2016</t>
  </si>
  <si>
    <t>IR-VI.3146.7.36.2017</t>
  </si>
  <si>
    <t>Przebudowa drogi nr 5290P od skrzyżowania z drogą krajową nr 36 w Ostrowie Wlkp. z drogą nr 5285P w miejscowości  Radłów na odc. dł. ok.. 2150 m</t>
  </si>
  <si>
    <t>Powiat pleszewski</t>
  </si>
  <si>
    <t>IR-VI.3146.7.119.2016</t>
  </si>
  <si>
    <t>IR-VI.3146.7.37.2017</t>
  </si>
  <si>
    <t>Przebudowa drogi powiatowej nr 4348P na odcinku Kuchary - Kucharki (od km 0+000 do km 2+003)</t>
  </si>
  <si>
    <t>IR-VI.3146.7.38.2017</t>
  </si>
  <si>
    <t>Przebudowa drogi powiatowej nr 4173P na odcinku Dobrzyca - Koryta. ETAP II od km 4+186 do km 7+100 w m. Koźminiec</t>
  </si>
  <si>
    <t>Powiat poznański</t>
  </si>
  <si>
    <t>IR-VI.3146.7.109.2016</t>
  </si>
  <si>
    <t>IR-VI.3146.7.39.2017</t>
  </si>
  <si>
    <t>Rozbudowa drogi powiatowej nr 2401P Dopiewo - Poznań od początku węzła Dąbrówka  do ul. Zakręt w m. Skórzewo, gmina Dopiewo</t>
  </si>
  <si>
    <t>IR-VI.3146.7.108.2016</t>
  </si>
  <si>
    <t>IR-VI.3146.7.40.2017</t>
  </si>
  <si>
    <t>Rozbudowa drogi powiatowej 2387P Poznań - Komorniki w m. Plewiska od ul. Wołczyńskiej do ul. Szkolnej, długości 1,9 km - Etap II - odcinek od km 0+944 do km 1+930</t>
  </si>
  <si>
    <t>Powiat średzki</t>
  </si>
  <si>
    <t>IR-VI.3146.7.115.2016</t>
  </si>
  <si>
    <t>IR-VI.3146.7.41.2017</t>
  </si>
  <si>
    <t>Rozbudowa drogi powiatowej Nr 3676P Sulęcinek - Murzynówko na odcinku Murzynowo Leśne - Miąskowo</t>
  </si>
  <si>
    <t>IR-VI.3146.7.118.2016</t>
  </si>
  <si>
    <t>6.06.2017</t>
  </si>
  <si>
    <t>01.01.2017</t>
  </si>
  <si>
    <t>23.10.2017</t>
  </si>
  <si>
    <t>31.12.2017</t>
  </si>
  <si>
    <t>30.09.2017</t>
  </si>
  <si>
    <t>30.11.2017</t>
  </si>
  <si>
    <t>31.08.2017</t>
  </si>
  <si>
    <t>31.10.2017</t>
  </si>
  <si>
    <t>Gmina Poniec - 287 633,00; Gmina Krobia - 10 000,00; Famag E.M Krzyżaniak Spółka Jawna - 500,00</t>
  </si>
  <si>
    <t>01.09.2017</t>
  </si>
  <si>
    <t>Gmina Kępno - 1 728 808,00; Gmina Baranów - 1 283 158,00; Gmina Łęka Opatowska - 197 247,00;</t>
  </si>
  <si>
    <t>14.08.2017</t>
  </si>
  <si>
    <t>Powiat Pleszewski -55 846,78</t>
  </si>
  <si>
    <t>Powiat Szamotulski - 1 098 480,00</t>
  </si>
  <si>
    <t>31.07.2017</t>
  </si>
  <si>
    <t>rezygnacja</t>
  </si>
  <si>
    <t>06.06.2017</t>
  </si>
  <si>
    <t>Gmina Raszków - 595 000,00; Gmina Miasto Ostrów Wielkopolski - 210 000,00</t>
  </si>
  <si>
    <t>Powiat Pleszewski - 968 185,26</t>
  </si>
  <si>
    <t>13.07.2017</t>
  </si>
  <si>
    <t>Przebudowa drogi gminnej nr 625049P Robaków - Czołnochów w km 0+000 do 0+999</t>
  </si>
  <si>
    <t>Przebudowa drogi gminnej nr 534526P (ul. Powstańców Wielkopolskich) w Granowie</t>
  </si>
  <si>
    <t>11.08.2017</t>
  </si>
  <si>
    <t>29.09.2017</t>
  </si>
  <si>
    <t>Powiat Kaliski - 739 670,00</t>
  </si>
  <si>
    <t>Powiat Międzychodzki - 1 300 000,00</t>
  </si>
  <si>
    <t>Gmina Krzykosy - 795 026,93</t>
  </si>
  <si>
    <t>08.09.2017</t>
  </si>
  <si>
    <t>Gmina Czempiń - 889 000,00; Gmina Kościan - 800 000,00;</t>
  </si>
  <si>
    <t>30.10.2017</t>
  </si>
  <si>
    <t>Gmina Dopiewo - 1 527 297,38</t>
  </si>
  <si>
    <t>23.06.2017</t>
  </si>
  <si>
    <t>Zakład Usług Komunalnych Sp. z o.o. - 257 350,00</t>
  </si>
  <si>
    <t>10.08.2017</t>
  </si>
  <si>
    <t>15.09.2017</t>
  </si>
  <si>
    <t>02.08.2017</t>
  </si>
  <si>
    <t>18.09.2017</t>
  </si>
  <si>
    <t>25.09.2017</t>
  </si>
  <si>
    <t>15.11.2017</t>
  </si>
  <si>
    <t>Gmina Komorniki - 1 458 562,60</t>
  </si>
  <si>
    <t>Gmina Opalenica - 1 502 072,00</t>
  </si>
  <si>
    <t>Gmina Dobrzyca - 692 077,00</t>
  </si>
  <si>
    <t>Gmina Kościan - 954 000,00; Gmina Czempiń - 260 800,00</t>
  </si>
  <si>
    <t>Powiat Kaliski - 192 000,00</t>
  </si>
  <si>
    <t>30.06.2017</t>
  </si>
  <si>
    <t>Przedsiębiorstwo Wodociągów i Kanalizacji Sp. z o.o. - 592 383,41</t>
  </si>
  <si>
    <t>Gmina Lwówek</t>
  </si>
  <si>
    <t>nowotomyski</t>
  </si>
  <si>
    <t>IR-VI.3146.7.83.2016.7</t>
  </si>
  <si>
    <t>Przebudowa drogi gminnej - ul. Kasztanowej w Lwówku</t>
  </si>
  <si>
    <t>Powiat Nowotomyski - 200 000,00</t>
  </si>
  <si>
    <t>IR-VI.3146.7.44.2017</t>
  </si>
  <si>
    <t>Miasto Luboń</t>
  </si>
  <si>
    <t>poznański</t>
  </si>
  <si>
    <t>IR-VI.3146.7.10.2016</t>
  </si>
  <si>
    <t>Budowa drogi gminnej o nazwie aleja Jana Pawła II w mieście Luboń</t>
  </si>
  <si>
    <t>02.11.2017</t>
  </si>
  <si>
    <t>IR-VI.3146.7.43.2017</t>
  </si>
  <si>
    <t>Gmina Wągrowiec</t>
  </si>
  <si>
    <t>IR-VI.3146.7.46.2017</t>
  </si>
  <si>
    <t>IR-VI.3146.7.36.2016.7</t>
  </si>
  <si>
    <t>Przebudowa drogi gminnej w miejscowści Werkowo, Gmina Wągrowiec</t>
  </si>
  <si>
    <t>Powiat Wągrowiecki - 270 000,00; Firma Usługowo - Handlowa Ewa Śmiech - 1 000,00; Firma Nelba Lutomił Trząsalski Sp. J - 1 000,00</t>
  </si>
  <si>
    <t>Gmina i Miasto Odolanów</t>
  </si>
  <si>
    <t>ostrowski</t>
  </si>
  <si>
    <t>IR-VI.3146.7.79.2016</t>
  </si>
  <si>
    <t>IR-VI.3146.7.45.2017</t>
  </si>
  <si>
    <t>Gmina Chodzież</t>
  </si>
  <si>
    <t>IR-VI.3146.7.64.2016.7</t>
  </si>
  <si>
    <t>IR-VI.3146.7.47.207</t>
  </si>
  <si>
    <t>Budowa drogi w Zacharzynie od km 0+001 do km 0+546</t>
  </si>
  <si>
    <t>Gmina Miejska Sulmierzyce</t>
  </si>
  <si>
    <t>krotoszyński</t>
  </si>
  <si>
    <t>IR-VI.3146.7.68.2016</t>
  </si>
  <si>
    <t>IR-VI.3146.7.48.2017</t>
  </si>
  <si>
    <t>Przebudowa ul. Stryczyńskiego (nr 761535P) i ul. Tyczyńskiego (nr 761532P) na odcinku od km 0+120 (m) w Sulmierzycach</t>
  </si>
  <si>
    <t>Powiat turecki</t>
  </si>
  <si>
    <t>IR-VI.3146.7.95.2016.7</t>
  </si>
  <si>
    <t>IR-VI.3146.7.51.2017</t>
  </si>
  <si>
    <t>Miasto Turek - 1 052 000,00</t>
  </si>
  <si>
    <t>Gmina Czerwonak</t>
  </si>
  <si>
    <t>IR-VI.3146.7.81.2016</t>
  </si>
  <si>
    <t>IR-VI.3146.7.50.2017</t>
  </si>
  <si>
    <t>Budowa dróg gminnych nr 320714P (ul. Leśna) na odcinku od km 0+000 do km 0+795 oraz nr 320715P na odcinku od km 0+000 do km 0+385</t>
  </si>
  <si>
    <t>Gmina Czempiń</t>
  </si>
  <si>
    <t>IR-VI.3146.7.18.2016</t>
  </si>
  <si>
    <t>IR-VI.3146.7.49.2017</t>
  </si>
  <si>
    <t>Przebudowa drogi gminnej wraz z regulacją odwodnienia w m. Piechanin - rama komunikacyjna Czempinia etap II</t>
  </si>
  <si>
    <t>Powiat krotoszyński</t>
  </si>
  <si>
    <t>IR-VI.3146.7.122.2016</t>
  </si>
  <si>
    <t>IR-VI.3146.7.42.2017</t>
  </si>
  <si>
    <t>Przebudowa ulicy Stawnej w Krotoszynie od ulicy Wiśniowej do ulicy Św. Antoniego z wykonaniem ronda i ciągu pieszo-rowerowego</t>
  </si>
  <si>
    <t>18.09.2017 r.</t>
  </si>
  <si>
    <t>28.08.2017</t>
  </si>
  <si>
    <t>02.10.2017</t>
  </si>
  <si>
    <t>16.10.2017</t>
  </si>
  <si>
    <t>Miasto i Gmina Krotoszyn - 547 641,00</t>
  </si>
  <si>
    <t>09.10.2017</t>
  </si>
  <si>
    <t>10.10.2017</t>
  </si>
  <si>
    <t>16.09.2017</t>
  </si>
  <si>
    <t>26.09.2017</t>
  </si>
  <si>
    <t>17.10.2017</t>
  </si>
  <si>
    <t>Powiat Pleszewski - 260 285,74</t>
  </si>
  <si>
    <t>25.10.2017</t>
  </si>
  <si>
    <t>06.10.2017</t>
  </si>
  <si>
    <t>16.08.2017</t>
  </si>
  <si>
    <t>Aneks nr 3</t>
  </si>
  <si>
    <t>7.08.2017</t>
  </si>
  <si>
    <t>29.11.2017</t>
  </si>
  <si>
    <t>24.10.2017</t>
  </si>
  <si>
    <t>Powiat Kaliski - 1 020 505,77</t>
  </si>
  <si>
    <t>03.11.2017</t>
  </si>
  <si>
    <t>13.10.2017</t>
  </si>
  <si>
    <t>07.11.2017</t>
  </si>
  <si>
    <t>20.11.2017</t>
  </si>
  <si>
    <t>Miejskie Wodociągi i Kanalizacja Sp. z o.o. w Chodzieży - 132 695,08</t>
  </si>
  <si>
    <t>08.11.2017</t>
  </si>
  <si>
    <t>Budowa drogi gminnej nr 796282P Kaczory - Raczyce łączącej tereny przemysłowe z ul. Rzemieślniczą w Kaczorach</t>
  </si>
  <si>
    <t>Miasto Leszno</t>
  </si>
  <si>
    <t>IR-VI.3146.7.94.2016</t>
  </si>
  <si>
    <t>Przebudowa ul. Strzeleckiej w Lesznie</t>
  </si>
  <si>
    <t>Powiat leszczyński - 1 000 000,00; Gmina Rydzyna - 100 000,00; Gmina Osieczna - 100 000,00; Gmina Święciechowa - 150 000,00;</t>
  </si>
  <si>
    <t>IR-VI.3146.7.52.2017</t>
  </si>
  <si>
    <t>14.11.2017</t>
  </si>
  <si>
    <t>10.11.2017</t>
  </si>
  <si>
    <t>17.11.2017</t>
  </si>
  <si>
    <t>Gmina Opatówek - 437 280,88; Gmina Szczytniki - 918 115,37;</t>
  </si>
  <si>
    <t>08.08.2017</t>
  </si>
  <si>
    <t>16.11.2017</t>
  </si>
  <si>
    <t>Powiat Pleszewski - 486 055,00</t>
  </si>
  <si>
    <t>23.11.2017</t>
  </si>
  <si>
    <t>05.10.2017</t>
  </si>
  <si>
    <t>13.11.2017</t>
  </si>
  <si>
    <t>27.11.2017</t>
  </si>
  <si>
    <t>1.12.2017</t>
  </si>
  <si>
    <t>Powiat Kościański - 586 400,00</t>
  </si>
  <si>
    <t>01.12.2017</t>
  </si>
  <si>
    <t>06.11.2017</t>
  </si>
  <si>
    <t>06.12.2017</t>
  </si>
  <si>
    <t>Gmina Oborniki - 1 150 805,00</t>
  </si>
  <si>
    <t>07.12.2017</t>
  </si>
  <si>
    <t>Gmina Gołuchów - 612 758,00</t>
  </si>
  <si>
    <t>05.12.2017</t>
  </si>
  <si>
    <t>11.12.2017</t>
  </si>
  <si>
    <t>Powiat Gostyński - 320 000,00</t>
  </si>
  <si>
    <t>08.12.2017</t>
  </si>
  <si>
    <t>12.12.2017</t>
  </si>
  <si>
    <t>13.12.2017</t>
  </si>
  <si>
    <t>Gmina Żerków - 1 475 122,00;</t>
  </si>
  <si>
    <t>07.08.2017</t>
  </si>
  <si>
    <t>14.12.2017</t>
  </si>
  <si>
    <t>09.08.2017</t>
  </si>
  <si>
    <t>18.12.2017</t>
  </si>
  <si>
    <t>15.12.2017</t>
  </si>
  <si>
    <t>Przebudowa drogi powiatowej nr 4583P Dzierzbin - Smaszew - Wrząca długości 5,070 km od 13+412 do 18+482 km wraz z przebudową skrzyżowania z drogą powiatową 4488P Grzymiszew - Piętno - Malanów w m. Piętno</t>
  </si>
  <si>
    <t>25.08.2017</t>
  </si>
  <si>
    <t>PPH "Deftrans" Sp. z o.o. - 300 000,00; Gospodarstwo Rolne Zdzisław Serafin - 10 000,00; Przedsiębiorstwo Skoplast - Stanisław i Krzysztof Szkopek Sp. jawna - 1 000,00; PUH DE FACTO - 5 000,00; Przedsiębiorstwo Wielobranzowe Wiertelak Z. Wiertelak, M. Wiertelak Sp. jawna - 1 000,00; PPHU WOSEBA Sp. z o.o. - 1 100,00; budżet Województwa Wielkopolskiego - 96 875,00;</t>
  </si>
  <si>
    <t>19.12.2017</t>
  </si>
  <si>
    <t>Aneks nr 4</t>
  </si>
  <si>
    <t>21.12.2017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</si>
</sst>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3EAED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selection activeCell="R37" sqref="R37:S37"/>
    </sheetView>
  </sheetViews>
  <sheetFormatPr defaultColWidth="8.796875" defaultRowHeight="14.25"/>
  <cols>
    <col min="1" max="1" width="5.19921875" style="0" customWidth="1"/>
    <col min="2" max="2" width="22" style="0" customWidth="1"/>
    <col min="3" max="3" width="13" style="0" customWidth="1"/>
    <col min="4" max="4" width="20.69921875" style="0" customWidth="1"/>
    <col min="5" max="5" width="20.8984375" style="0" customWidth="1"/>
    <col min="6" max="6" width="13" style="0" customWidth="1"/>
    <col min="7" max="8" width="10.59765625" style="0" customWidth="1"/>
    <col min="9" max="9" width="11.09765625" style="0" customWidth="1"/>
    <col min="10" max="10" width="34.69921875" style="0" customWidth="1"/>
    <col min="11" max="11" width="12.69921875" style="0" customWidth="1"/>
    <col min="12" max="12" width="8.8984375" style="0" customWidth="1"/>
    <col min="13" max="13" width="19.09765625" style="0" customWidth="1"/>
    <col min="14" max="14" width="21.69921875" style="0" customWidth="1"/>
    <col min="15" max="15" width="13.69921875" style="0" customWidth="1"/>
    <col min="16" max="16" width="15.59765625" style="0" customWidth="1"/>
    <col min="17" max="17" width="14" style="0" customWidth="1"/>
    <col min="18" max="18" width="15.19921875" style="0" customWidth="1"/>
    <col min="19" max="19" width="17.19921875" style="0" customWidth="1"/>
    <col min="20" max="20" width="12.69921875" style="0" customWidth="1"/>
    <col min="21" max="21" width="13.3984375" style="0" customWidth="1"/>
    <col min="22" max="22" width="15" style="0" customWidth="1"/>
    <col min="23" max="23" width="10" style="0" customWidth="1"/>
    <col min="24" max="24" width="23.09765625" style="0" customWidth="1"/>
    <col min="25" max="25" width="16" style="0" customWidth="1"/>
    <col min="26" max="26" width="13.8984375" style="0" customWidth="1"/>
  </cols>
  <sheetData>
    <row r="1" spans="1:26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2" t="s">
        <v>7</v>
      </c>
      <c r="I1" s="8" t="s">
        <v>331</v>
      </c>
      <c r="J1" s="8" t="s">
        <v>8</v>
      </c>
      <c r="K1" s="8" t="s">
        <v>9</v>
      </c>
      <c r="L1" s="8" t="s">
        <v>10</v>
      </c>
      <c r="M1" s="8" t="s">
        <v>11</v>
      </c>
      <c r="N1" s="8"/>
      <c r="O1" s="8" t="s">
        <v>14</v>
      </c>
      <c r="P1" s="8" t="s">
        <v>15</v>
      </c>
      <c r="Q1" s="8" t="s">
        <v>16</v>
      </c>
      <c r="R1" s="8"/>
      <c r="S1" s="8"/>
      <c r="T1" s="8" t="s">
        <v>20</v>
      </c>
      <c r="U1" s="8"/>
      <c r="V1" s="8"/>
      <c r="W1" s="8" t="s">
        <v>24</v>
      </c>
      <c r="X1" s="8" t="s">
        <v>25</v>
      </c>
      <c r="Y1" s="8" t="s">
        <v>26</v>
      </c>
      <c r="Z1" s="8" t="s">
        <v>27</v>
      </c>
    </row>
    <row r="2" spans="1:26" ht="42.75">
      <c r="A2" s="8"/>
      <c r="B2" s="8"/>
      <c r="C2" s="8"/>
      <c r="D2" s="8"/>
      <c r="E2" s="8"/>
      <c r="F2" s="8"/>
      <c r="G2" s="8"/>
      <c r="H2" s="13"/>
      <c r="I2" s="8"/>
      <c r="J2" s="8"/>
      <c r="K2" s="8"/>
      <c r="L2" s="8"/>
      <c r="M2" s="2" t="s">
        <v>12</v>
      </c>
      <c r="N2" s="2" t="s">
        <v>13</v>
      </c>
      <c r="O2" s="8"/>
      <c r="P2" s="8"/>
      <c r="Q2" s="2" t="s">
        <v>17</v>
      </c>
      <c r="R2" s="2" t="s">
        <v>18</v>
      </c>
      <c r="S2" s="2" t="s">
        <v>19</v>
      </c>
      <c r="T2" s="2" t="s">
        <v>21</v>
      </c>
      <c r="U2" s="2" t="s">
        <v>22</v>
      </c>
      <c r="V2" s="2" t="s">
        <v>23</v>
      </c>
      <c r="W2" s="8"/>
      <c r="X2" s="8"/>
      <c r="Y2" s="8"/>
      <c r="Z2" s="8"/>
    </row>
    <row r="3" spans="1:26" ht="28.5">
      <c r="A3" s="4">
        <v>1</v>
      </c>
      <c r="B3" s="4" t="s">
        <v>34</v>
      </c>
      <c r="C3" s="4" t="s">
        <v>35</v>
      </c>
      <c r="D3" s="4" t="s">
        <v>42</v>
      </c>
      <c r="E3" s="4" t="s">
        <v>36</v>
      </c>
      <c r="F3" s="4" t="s">
        <v>225</v>
      </c>
      <c r="G3" s="4" t="s">
        <v>259</v>
      </c>
      <c r="H3" s="4" t="s">
        <v>281</v>
      </c>
      <c r="I3" s="4"/>
      <c r="J3" s="4" t="s">
        <v>37</v>
      </c>
      <c r="K3" s="5">
        <v>8670</v>
      </c>
      <c r="L3" s="4" t="s">
        <v>38</v>
      </c>
      <c r="M3" s="5">
        <v>3864009.7</v>
      </c>
      <c r="N3" s="5">
        <v>1932004</v>
      </c>
      <c r="O3" s="5">
        <v>1932004</v>
      </c>
      <c r="P3" s="6">
        <f aca="true" t="shared" si="0" ref="P3:P9">O3-R3</f>
        <v>189568</v>
      </c>
      <c r="Q3" s="5">
        <f aca="true" t="shared" si="1" ref="Q3:Q9">R3+S3</f>
        <v>3484872.74</v>
      </c>
      <c r="R3" s="5">
        <v>1742436</v>
      </c>
      <c r="S3" s="5">
        <v>1742436.74</v>
      </c>
      <c r="T3" s="4" t="s">
        <v>226</v>
      </c>
      <c r="U3" s="4" t="s">
        <v>239</v>
      </c>
      <c r="V3" s="4" t="s">
        <v>229</v>
      </c>
      <c r="W3" s="4" t="s">
        <v>39</v>
      </c>
      <c r="X3" s="4" t="s">
        <v>335</v>
      </c>
      <c r="Y3" s="5">
        <v>1020505.77</v>
      </c>
      <c r="Z3" s="5"/>
    </row>
    <row r="4" spans="1:26" ht="42.75">
      <c r="A4" s="4">
        <v>2</v>
      </c>
      <c r="B4" s="4" t="s">
        <v>40</v>
      </c>
      <c r="C4" s="4" t="s">
        <v>41</v>
      </c>
      <c r="D4" s="4" t="s">
        <v>43</v>
      </c>
      <c r="E4" s="4" t="s">
        <v>44</v>
      </c>
      <c r="F4" s="4" t="s">
        <v>262</v>
      </c>
      <c r="G4" s="4" t="s">
        <v>368</v>
      </c>
      <c r="H4" s="4"/>
      <c r="I4" s="4"/>
      <c r="J4" s="4" t="s">
        <v>45</v>
      </c>
      <c r="K4" s="5">
        <v>597</v>
      </c>
      <c r="L4" s="4" t="s">
        <v>38</v>
      </c>
      <c r="M4" s="5">
        <v>961491</v>
      </c>
      <c r="N4" s="5">
        <v>480745</v>
      </c>
      <c r="O4" s="5">
        <v>480745</v>
      </c>
      <c r="P4" s="6">
        <f t="shared" si="0"/>
        <v>148099</v>
      </c>
      <c r="Q4" s="5">
        <f t="shared" si="1"/>
        <v>665293.11</v>
      </c>
      <c r="R4" s="5">
        <v>332646</v>
      </c>
      <c r="S4" s="5">
        <v>332647.11</v>
      </c>
      <c r="T4" s="4" t="s">
        <v>226</v>
      </c>
      <c r="U4" s="4" t="s">
        <v>269</v>
      </c>
      <c r="V4" s="4" t="s">
        <v>232</v>
      </c>
      <c r="W4" s="4" t="s">
        <v>39</v>
      </c>
      <c r="X4" s="4" t="s">
        <v>369</v>
      </c>
      <c r="Y4" s="5">
        <v>320000</v>
      </c>
      <c r="Z4" s="5"/>
    </row>
    <row r="5" spans="1:26" ht="28.5">
      <c r="A5" s="4">
        <v>3</v>
      </c>
      <c r="B5" s="4" t="s">
        <v>46</v>
      </c>
      <c r="C5" s="4" t="s">
        <v>47</v>
      </c>
      <c r="D5" s="4" t="s">
        <v>48</v>
      </c>
      <c r="E5" s="4" t="s">
        <v>49</v>
      </c>
      <c r="F5" s="4" t="s">
        <v>244</v>
      </c>
      <c r="G5" s="4"/>
      <c r="H5" s="4"/>
      <c r="I5" s="4"/>
      <c r="J5" s="4" t="s">
        <v>50</v>
      </c>
      <c r="K5" s="5">
        <v>990</v>
      </c>
      <c r="L5" s="4" t="s">
        <v>38</v>
      </c>
      <c r="M5" s="5">
        <v>1217284.37</v>
      </c>
      <c r="N5" s="5">
        <v>608642</v>
      </c>
      <c r="O5" s="5">
        <v>608642</v>
      </c>
      <c r="P5" s="6">
        <f t="shared" si="0"/>
        <v>42135</v>
      </c>
      <c r="Q5" s="5">
        <f t="shared" si="1"/>
        <v>1133014.52</v>
      </c>
      <c r="R5" s="5">
        <v>566507</v>
      </c>
      <c r="S5" s="5">
        <v>566507.52</v>
      </c>
      <c r="T5" s="4" t="s">
        <v>226</v>
      </c>
      <c r="U5" s="4" t="s">
        <v>229</v>
      </c>
      <c r="V5" s="4" t="s">
        <v>230</v>
      </c>
      <c r="W5" s="4" t="s">
        <v>39</v>
      </c>
      <c r="X5" s="4" t="s">
        <v>51</v>
      </c>
      <c r="Y5" s="5">
        <v>335000</v>
      </c>
      <c r="Z5" s="5"/>
    </row>
    <row r="6" spans="1:26" ht="42.75">
      <c r="A6" s="4">
        <v>4</v>
      </c>
      <c r="B6" s="4" t="s">
        <v>52</v>
      </c>
      <c r="C6" s="4" t="s">
        <v>53</v>
      </c>
      <c r="D6" s="4" t="s">
        <v>54</v>
      </c>
      <c r="E6" s="4" t="s">
        <v>55</v>
      </c>
      <c r="F6" s="4" t="s">
        <v>225</v>
      </c>
      <c r="G6" s="4" t="s">
        <v>328</v>
      </c>
      <c r="H6" s="4"/>
      <c r="I6" s="4"/>
      <c r="J6" s="4" t="s">
        <v>56</v>
      </c>
      <c r="K6" s="5">
        <v>745</v>
      </c>
      <c r="L6" s="4" t="s">
        <v>57</v>
      </c>
      <c r="M6" s="5">
        <v>1386890.87</v>
      </c>
      <c r="N6" s="5">
        <v>693445</v>
      </c>
      <c r="O6" s="5">
        <v>693445</v>
      </c>
      <c r="P6" s="6">
        <f t="shared" si="0"/>
        <v>24754</v>
      </c>
      <c r="Q6" s="5">
        <f t="shared" si="1"/>
        <v>1337382.27</v>
      </c>
      <c r="R6" s="5">
        <v>668691</v>
      </c>
      <c r="S6" s="5">
        <v>668691.27</v>
      </c>
      <c r="T6" s="4" t="s">
        <v>226</v>
      </c>
      <c r="U6" s="4" t="s">
        <v>329</v>
      </c>
      <c r="V6" s="4" t="s">
        <v>228</v>
      </c>
      <c r="W6" s="4" t="s">
        <v>39</v>
      </c>
      <c r="X6" s="4" t="s">
        <v>58</v>
      </c>
      <c r="Y6" s="5">
        <v>370000</v>
      </c>
      <c r="Z6" s="5"/>
    </row>
    <row r="7" spans="1:26" ht="57">
      <c r="A7" s="4">
        <v>5</v>
      </c>
      <c r="B7" s="4" t="s">
        <v>59</v>
      </c>
      <c r="C7" s="4" t="s">
        <v>35</v>
      </c>
      <c r="D7" s="4" t="s">
        <v>60</v>
      </c>
      <c r="E7" s="4" t="s">
        <v>61</v>
      </c>
      <c r="F7" s="4" t="s">
        <v>320</v>
      </c>
      <c r="G7" s="4" t="s">
        <v>382</v>
      </c>
      <c r="H7" s="4"/>
      <c r="I7" s="4"/>
      <c r="J7" s="4" t="s">
        <v>62</v>
      </c>
      <c r="K7" s="5">
        <v>3780</v>
      </c>
      <c r="L7" s="4" t="s">
        <v>38</v>
      </c>
      <c r="M7" s="5">
        <v>1736869.2</v>
      </c>
      <c r="N7" s="5">
        <v>868434</v>
      </c>
      <c r="O7" s="5">
        <v>868434</v>
      </c>
      <c r="P7" s="6">
        <f t="shared" si="0"/>
        <v>33316</v>
      </c>
      <c r="Q7" s="5">
        <f t="shared" si="1"/>
        <v>1670237.9300000002</v>
      </c>
      <c r="R7" s="5">
        <v>835118</v>
      </c>
      <c r="S7" s="5">
        <v>835119.93</v>
      </c>
      <c r="T7" s="4" t="s">
        <v>226</v>
      </c>
      <c r="U7" s="4" t="s">
        <v>229</v>
      </c>
      <c r="V7" s="4" t="s">
        <v>230</v>
      </c>
      <c r="W7" s="4" t="s">
        <v>63</v>
      </c>
      <c r="X7" s="4"/>
      <c r="Y7" s="5"/>
      <c r="Z7" s="5"/>
    </row>
    <row r="8" spans="1:26" ht="42.75">
      <c r="A8" s="4">
        <v>6</v>
      </c>
      <c r="B8" s="4" t="s">
        <v>292</v>
      </c>
      <c r="C8" s="4" t="s">
        <v>53</v>
      </c>
      <c r="D8" s="4" t="s">
        <v>293</v>
      </c>
      <c r="E8" s="4" t="s">
        <v>294</v>
      </c>
      <c r="F8" s="4" t="s">
        <v>338</v>
      </c>
      <c r="G8" s="4" t="s">
        <v>358</v>
      </c>
      <c r="H8" s="4"/>
      <c r="I8" s="4"/>
      <c r="J8" s="4" t="s">
        <v>295</v>
      </c>
      <c r="K8" s="5">
        <v>545</v>
      </c>
      <c r="L8" s="4" t="s">
        <v>57</v>
      </c>
      <c r="M8" s="5">
        <v>1012673.68</v>
      </c>
      <c r="N8" s="5">
        <v>506336</v>
      </c>
      <c r="O8" s="5">
        <v>506336</v>
      </c>
      <c r="P8" s="6">
        <f t="shared" si="0"/>
        <v>86415</v>
      </c>
      <c r="Q8" s="5">
        <f t="shared" si="1"/>
        <v>839842.14</v>
      </c>
      <c r="R8" s="5">
        <v>419921</v>
      </c>
      <c r="S8" s="5">
        <v>419921.14</v>
      </c>
      <c r="T8" s="4" t="s">
        <v>226</v>
      </c>
      <c r="U8" s="4" t="s">
        <v>339</v>
      </c>
      <c r="V8" s="4" t="s">
        <v>228</v>
      </c>
      <c r="W8" s="4" t="s">
        <v>39</v>
      </c>
      <c r="X8" s="4" t="s">
        <v>340</v>
      </c>
      <c r="Y8" s="5">
        <v>132695.08</v>
      </c>
      <c r="Z8" s="5">
        <v>132695.08</v>
      </c>
    </row>
    <row r="9" spans="1:26" ht="42.75">
      <c r="A9" s="4">
        <v>7</v>
      </c>
      <c r="B9" s="4" t="s">
        <v>309</v>
      </c>
      <c r="C9" s="4" t="s">
        <v>104</v>
      </c>
      <c r="D9" s="4" t="s">
        <v>310</v>
      </c>
      <c r="E9" s="4" t="s">
        <v>311</v>
      </c>
      <c r="F9" s="4" t="s">
        <v>359</v>
      </c>
      <c r="G9" s="4"/>
      <c r="H9" s="4"/>
      <c r="I9" s="4"/>
      <c r="J9" s="4" t="s">
        <v>312</v>
      </c>
      <c r="K9" s="5">
        <v>638</v>
      </c>
      <c r="L9" s="4" t="s">
        <v>38</v>
      </c>
      <c r="M9" s="5">
        <v>1405006.37</v>
      </c>
      <c r="N9" s="5">
        <v>702503</v>
      </c>
      <c r="O9" s="5">
        <v>702503</v>
      </c>
      <c r="P9" s="6">
        <f t="shared" si="0"/>
        <v>0</v>
      </c>
      <c r="Q9" s="5">
        <f t="shared" si="1"/>
        <v>1472189.62</v>
      </c>
      <c r="R9" s="5">
        <v>702503</v>
      </c>
      <c r="S9" s="5">
        <v>769686.62</v>
      </c>
      <c r="T9" s="4" t="s">
        <v>226</v>
      </c>
      <c r="U9" s="4" t="s">
        <v>230</v>
      </c>
      <c r="V9" s="4" t="s">
        <v>228</v>
      </c>
      <c r="W9" s="4" t="s">
        <v>39</v>
      </c>
      <c r="X9" s="4" t="s">
        <v>360</v>
      </c>
      <c r="Y9" s="5">
        <v>586400</v>
      </c>
      <c r="Z9" s="5"/>
    </row>
    <row r="10" spans="1:26" ht="57">
      <c r="A10" s="4">
        <v>8</v>
      </c>
      <c r="B10" s="4" t="s">
        <v>305</v>
      </c>
      <c r="C10" s="4" t="s">
        <v>278</v>
      </c>
      <c r="D10" s="4" t="s">
        <v>306</v>
      </c>
      <c r="E10" s="4" t="s">
        <v>307</v>
      </c>
      <c r="F10" s="4" t="s">
        <v>333</v>
      </c>
      <c r="G10" s="4" t="s">
        <v>375</v>
      </c>
      <c r="H10" s="4"/>
      <c r="I10" s="4"/>
      <c r="J10" s="4" t="s">
        <v>308</v>
      </c>
      <c r="K10" s="5">
        <v>1180</v>
      </c>
      <c r="L10" s="4" t="s">
        <v>57</v>
      </c>
      <c r="M10" s="5">
        <v>3470257.9</v>
      </c>
      <c r="N10" s="5">
        <v>1652068</v>
      </c>
      <c r="O10" s="5">
        <v>1063326</v>
      </c>
      <c r="P10" s="6">
        <f>O10-R10</f>
        <v>75059</v>
      </c>
      <c r="Q10" s="5">
        <f>R10+S10</f>
        <v>1976535.22</v>
      </c>
      <c r="R10" s="5">
        <v>988267</v>
      </c>
      <c r="S10" s="5">
        <v>988268.22</v>
      </c>
      <c r="T10" s="4" t="s">
        <v>226</v>
      </c>
      <c r="U10" s="4" t="s">
        <v>357</v>
      </c>
      <c r="V10" s="4" t="s">
        <v>228</v>
      </c>
      <c r="W10" s="4" t="s">
        <v>63</v>
      </c>
      <c r="X10" s="4"/>
      <c r="Y10" s="5"/>
      <c r="Z10" s="5"/>
    </row>
    <row r="11" spans="1:26" ht="28.5">
      <c r="A11" s="4">
        <v>9</v>
      </c>
      <c r="B11" s="4" t="s">
        <v>64</v>
      </c>
      <c r="C11" s="4" t="s">
        <v>65</v>
      </c>
      <c r="D11" s="4" t="s">
        <v>66</v>
      </c>
      <c r="E11" s="4" t="s">
        <v>67</v>
      </c>
      <c r="F11" s="4" t="s">
        <v>227</v>
      </c>
      <c r="G11" s="4"/>
      <c r="H11" s="4"/>
      <c r="I11" s="4"/>
      <c r="J11" s="4" t="s">
        <v>68</v>
      </c>
      <c r="K11" s="5">
        <v>513</v>
      </c>
      <c r="L11" s="4" t="s">
        <v>38</v>
      </c>
      <c r="M11" s="5">
        <v>1199182.5</v>
      </c>
      <c r="N11" s="5">
        <v>599591</v>
      </c>
      <c r="O11" s="5">
        <v>599591</v>
      </c>
      <c r="P11" s="6">
        <f>O11-R11</f>
        <v>173978</v>
      </c>
      <c r="Q11" s="5">
        <f>R11+S11</f>
        <v>941030.31</v>
      </c>
      <c r="R11" s="5">
        <v>425613</v>
      </c>
      <c r="S11" s="5">
        <v>515417.31</v>
      </c>
      <c r="T11" s="4" t="s">
        <v>226</v>
      </c>
      <c r="U11" s="4" t="s">
        <v>229</v>
      </c>
      <c r="V11" s="4" t="s">
        <v>230</v>
      </c>
      <c r="W11" s="4" t="s">
        <v>39</v>
      </c>
      <c r="X11" s="4" t="s">
        <v>327</v>
      </c>
      <c r="Y11" s="5">
        <v>260285.74</v>
      </c>
      <c r="Z11" s="5"/>
    </row>
    <row r="12" spans="1:26" ht="42.75">
      <c r="A12" s="4">
        <v>10</v>
      </c>
      <c r="B12" s="4" t="s">
        <v>69</v>
      </c>
      <c r="C12" s="4" t="s">
        <v>65</v>
      </c>
      <c r="D12" s="4" t="s">
        <v>70</v>
      </c>
      <c r="E12" s="4" t="s">
        <v>71</v>
      </c>
      <c r="F12" s="4" t="s">
        <v>244</v>
      </c>
      <c r="G12" s="4" t="s">
        <v>352</v>
      </c>
      <c r="H12" s="4" t="s">
        <v>353</v>
      </c>
      <c r="I12" s="4" t="s">
        <v>375</v>
      </c>
      <c r="J12" s="4" t="s">
        <v>245</v>
      </c>
      <c r="K12" s="5">
        <v>999</v>
      </c>
      <c r="L12" s="4" t="s">
        <v>38</v>
      </c>
      <c r="M12" s="5">
        <v>699945.1</v>
      </c>
      <c r="N12" s="5">
        <v>349972</v>
      </c>
      <c r="O12" s="5">
        <v>349972</v>
      </c>
      <c r="P12" s="6">
        <f>O12-R12</f>
        <v>0</v>
      </c>
      <c r="Q12" s="5">
        <f>R12+S12</f>
        <v>1233265.9100000001</v>
      </c>
      <c r="R12" s="5">
        <v>349972</v>
      </c>
      <c r="S12" s="5">
        <v>883293.91</v>
      </c>
      <c r="T12" s="4" t="s">
        <v>226</v>
      </c>
      <c r="U12" s="4" t="s">
        <v>230</v>
      </c>
      <c r="V12" s="4" t="s">
        <v>228</v>
      </c>
      <c r="W12" s="4" t="s">
        <v>39</v>
      </c>
      <c r="X12" s="4" t="s">
        <v>354</v>
      </c>
      <c r="Y12" s="5">
        <v>486055</v>
      </c>
      <c r="Z12" s="5"/>
    </row>
    <row r="13" spans="1:26" ht="57">
      <c r="A13" s="4">
        <v>11</v>
      </c>
      <c r="B13" s="4" t="s">
        <v>72</v>
      </c>
      <c r="C13" s="4" t="s">
        <v>73</v>
      </c>
      <c r="D13" s="4" t="s">
        <v>74</v>
      </c>
      <c r="E13" s="4" t="s">
        <v>75</v>
      </c>
      <c r="F13" s="4" t="s">
        <v>323</v>
      </c>
      <c r="G13" s="4" t="s">
        <v>367</v>
      </c>
      <c r="H13" s="4" t="s">
        <v>377</v>
      </c>
      <c r="I13" s="4"/>
      <c r="J13" s="4" t="s">
        <v>76</v>
      </c>
      <c r="K13" s="5">
        <v>476</v>
      </c>
      <c r="L13" s="4" t="s">
        <v>57</v>
      </c>
      <c r="M13" s="5">
        <v>3601873</v>
      </c>
      <c r="N13" s="5">
        <v>1192122</v>
      </c>
      <c r="O13" s="5">
        <v>1192122</v>
      </c>
      <c r="P13" s="6">
        <f>O13-R13</f>
        <v>1</v>
      </c>
      <c r="Q13" s="5">
        <f>R13+S13</f>
        <v>2548702.8600000003</v>
      </c>
      <c r="R13" s="5">
        <v>1192121</v>
      </c>
      <c r="S13" s="5">
        <v>1356581.86</v>
      </c>
      <c r="T13" s="4" t="s">
        <v>226</v>
      </c>
      <c r="U13" s="4" t="s">
        <v>230</v>
      </c>
      <c r="V13" s="4" t="s">
        <v>228</v>
      </c>
      <c r="W13" s="4" t="s">
        <v>39</v>
      </c>
      <c r="X13" s="4" t="s">
        <v>77</v>
      </c>
      <c r="Y13" s="5">
        <v>251000</v>
      </c>
      <c r="Z13" s="5">
        <v>251000</v>
      </c>
    </row>
    <row r="14" spans="1:26" ht="28.5">
      <c r="A14" s="4">
        <v>12</v>
      </c>
      <c r="B14" s="4" t="s">
        <v>78</v>
      </c>
      <c r="C14" s="4" t="s">
        <v>65</v>
      </c>
      <c r="D14" s="4" t="s">
        <v>79</v>
      </c>
      <c r="E14" s="4" t="s">
        <v>80</v>
      </c>
      <c r="F14" s="4" t="s">
        <v>225</v>
      </c>
      <c r="G14" s="4"/>
      <c r="H14" s="4"/>
      <c r="I14" s="4"/>
      <c r="J14" s="4" t="s">
        <v>81</v>
      </c>
      <c r="K14" s="5">
        <v>380</v>
      </c>
      <c r="L14" s="4" t="s">
        <v>38</v>
      </c>
      <c r="M14" s="5">
        <v>325447.96</v>
      </c>
      <c r="N14" s="5">
        <v>162723</v>
      </c>
      <c r="O14" s="5">
        <v>162723</v>
      </c>
      <c r="P14" s="6">
        <f aca="true" t="shared" si="2" ref="P14:P23">O14-R14</f>
        <v>52137</v>
      </c>
      <c r="Q14" s="5">
        <f aca="true" t="shared" si="3" ref="Q14:Q23">R14+S14</f>
        <v>221173.68</v>
      </c>
      <c r="R14" s="5">
        <v>110586</v>
      </c>
      <c r="S14" s="5">
        <v>110587.68</v>
      </c>
      <c r="T14" s="4" t="s">
        <v>226</v>
      </c>
      <c r="U14" s="4" t="s">
        <v>236</v>
      </c>
      <c r="V14" s="4" t="s">
        <v>232</v>
      </c>
      <c r="W14" s="4" t="s">
        <v>39</v>
      </c>
      <c r="X14" s="4" t="s">
        <v>237</v>
      </c>
      <c r="Y14" s="5">
        <v>55846.78</v>
      </c>
      <c r="Z14" s="5"/>
    </row>
    <row r="15" spans="1:26" ht="57">
      <c r="A15" s="4">
        <v>13</v>
      </c>
      <c r="B15" s="4" t="s">
        <v>82</v>
      </c>
      <c r="C15" s="4" t="s">
        <v>83</v>
      </c>
      <c r="D15" s="4" t="s">
        <v>84</v>
      </c>
      <c r="E15" s="4" t="s">
        <v>85</v>
      </c>
      <c r="F15" s="4" t="s">
        <v>244</v>
      </c>
      <c r="G15" s="4" t="s">
        <v>258</v>
      </c>
      <c r="H15" s="4"/>
      <c r="I15" s="4"/>
      <c r="J15" s="4" t="s">
        <v>246</v>
      </c>
      <c r="K15" s="5">
        <v>574</v>
      </c>
      <c r="L15" s="4" t="s">
        <v>38</v>
      </c>
      <c r="M15" s="5">
        <v>1096797.9</v>
      </c>
      <c r="N15" s="5">
        <v>548398</v>
      </c>
      <c r="O15" s="5">
        <v>548398</v>
      </c>
      <c r="P15" s="6">
        <f t="shared" si="2"/>
        <v>14801</v>
      </c>
      <c r="Q15" s="5">
        <f t="shared" si="3"/>
        <v>1067194.74</v>
      </c>
      <c r="R15" s="5">
        <v>533597</v>
      </c>
      <c r="S15" s="5">
        <v>533597.74</v>
      </c>
      <c r="T15" s="4" t="s">
        <v>226</v>
      </c>
      <c r="U15" s="4" t="s">
        <v>247</v>
      </c>
      <c r="V15" s="4" t="s">
        <v>232</v>
      </c>
      <c r="W15" s="4" t="s">
        <v>39</v>
      </c>
      <c r="X15" s="4" t="s">
        <v>86</v>
      </c>
      <c r="Y15" s="5">
        <v>450000</v>
      </c>
      <c r="Z15" s="5"/>
    </row>
    <row r="16" spans="1:26" ht="213.75">
      <c r="A16" s="4">
        <v>14</v>
      </c>
      <c r="B16" s="4" t="s">
        <v>87</v>
      </c>
      <c r="C16" s="4" t="s">
        <v>83</v>
      </c>
      <c r="D16" s="4" t="s">
        <v>88</v>
      </c>
      <c r="E16" s="4" t="s">
        <v>89</v>
      </c>
      <c r="F16" s="4" t="s">
        <v>225</v>
      </c>
      <c r="G16" s="4" t="s">
        <v>260</v>
      </c>
      <c r="H16" s="4"/>
      <c r="I16" s="4"/>
      <c r="J16" s="4" t="s">
        <v>90</v>
      </c>
      <c r="K16" s="5">
        <v>1783</v>
      </c>
      <c r="L16" s="4" t="s">
        <v>38</v>
      </c>
      <c r="M16" s="5">
        <v>5718216.5</v>
      </c>
      <c r="N16" s="5">
        <v>2859108</v>
      </c>
      <c r="O16" s="5">
        <v>2859108</v>
      </c>
      <c r="P16" s="6">
        <f t="shared" si="2"/>
        <v>339935</v>
      </c>
      <c r="Q16" s="5">
        <f t="shared" si="3"/>
        <v>5038347.92</v>
      </c>
      <c r="R16" s="5">
        <v>2519173</v>
      </c>
      <c r="S16" s="5">
        <v>2519174.92</v>
      </c>
      <c r="T16" s="4" t="s">
        <v>226</v>
      </c>
      <c r="U16" s="4" t="s">
        <v>248</v>
      </c>
      <c r="V16" s="4" t="s">
        <v>230</v>
      </c>
      <c r="W16" s="4" t="s">
        <v>39</v>
      </c>
      <c r="X16" s="4" t="s">
        <v>91</v>
      </c>
      <c r="Y16" s="5">
        <v>920000</v>
      </c>
      <c r="Z16" s="5">
        <v>270000</v>
      </c>
    </row>
    <row r="17" spans="1:26" ht="28.5">
      <c r="A17" s="4">
        <v>15</v>
      </c>
      <c r="B17" s="4" t="s">
        <v>92</v>
      </c>
      <c r="C17" s="4" t="s">
        <v>93</v>
      </c>
      <c r="D17" s="4" t="s">
        <v>94</v>
      </c>
      <c r="E17" s="4" t="s">
        <v>95</v>
      </c>
      <c r="F17" s="4" t="s">
        <v>261</v>
      </c>
      <c r="G17" s="4" t="s">
        <v>323</v>
      </c>
      <c r="H17" s="4"/>
      <c r="I17" s="4"/>
      <c r="J17" s="4" t="s">
        <v>96</v>
      </c>
      <c r="K17" s="5">
        <v>3653.95</v>
      </c>
      <c r="L17" s="4" t="s">
        <v>57</v>
      </c>
      <c r="M17" s="5">
        <v>5040631.43</v>
      </c>
      <c r="N17" s="5">
        <v>2520315</v>
      </c>
      <c r="O17" s="5">
        <v>2520315</v>
      </c>
      <c r="P17" s="6">
        <f t="shared" si="2"/>
        <v>769863</v>
      </c>
      <c r="Q17" s="5">
        <f t="shared" si="3"/>
        <v>3500905.76</v>
      </c>
      <c r="R17" s="5">
        <v>1750452</v>
      </c>
      <c r="S17" s="5">
        <v>1750453.76</v>
      </c>
      <c r="T17" s="4" t="s">
        <v>226</v>
      </c>
      <c r="U17" s="4" t="s">
        <v>324</v>
      </c>
      <c r="V17" s="4" t="s">
        <v>230</v>
      </c>
      <c r="W17" s="4" t="s">
        <v>39</v>
      </c>
      <c r="X17" s="4" t="s">
        <v>97</v>
      </c>
      <c r="Y17" s="5">
        <v>1278980</v>
      </c>
      <c r="Z17" s="5"/>
    </row>
    <row r="18" spans="1:26" ht="71.25">
      <c r="A18" s="4">
        <v>16</v>
      </c>
      <c r="B18" s="4" t="s">
        <v>98</v>
      </c>
      <c r="C18" s="4" t="s">
        <v>99</v>
      </c>
      <c r="D18" s="4" t="s">
        <v>100</v>
      </c>
      <c r="E18" s="4" t="s">
        <v>101</v>
      </c>
      <c r="F18" s="4" t="s">
        <v>244</v>
      </c>
      <c r="G18" s="4" t="s">
        <v>332</v>
      </c>
      <c r="H18" s="4" t="s">
        <v>261</v>
      </c>
      <c r="I18" s="4" t="s">
        <v>232</v>
      </c>
      <c r="J18" s="4" t="s">
        <v>102</v>
      </c>
      <c r="K18" s="5">
        <v>285</v>
      </c>
      <c r="L18" s="4" t="s">
        <v>57</v>
      </c>
      <c r="M18" s="5">
        <v>1996209</v>
      </c>
      <c r="N18" s="5">
        <v>998104</v>
      </c>
      <c r="O18" s="5">
        <f>697908+251597</f>
        <v>949505</v>
      </c>
      <c r="P18" s="6">
        <f t="shared" si="2"/>
        <v>0</v>
      </c>
      <c r="Q18" s="5">
        <f t="shared" si="3"/>
        <v>1899010.28</v>
      </c>
      <c r="R18" s="5">
        <v>949505</v>
      </c>
      <c r="S18" s="5">
        <v>949505.28</v>
      </c>
      <c r="T18" s="4" t="s">
        <v>226</v>
      </c>
      <c r="U18" s="4" t="s">
        <v>248</v>
      </c>
      <c r="V18" s="4" t="s">
        <v>333</v>
      </c>
      <c r="W18" s="4" t="s">
        <v>63</v>
      </c>
      <c r="X18" s="4"/>
      <c r="Y18" s="5"/>
      <c r="Z18" s="5"/>
    </row>
    <row r="19" spans="1:26" ht="28.5">
      <c r="A19" s="4">
        <v>17</v>
      </c>
      <c r="B19" s="4" t="s">
        <v>103</v>
      </c>
      <c r="C19" s="4" t="s">
        <v>104</v>
      </c>
      <c r="D19" s="4" t="s">
        <v>105</v>
      </c>
      <c r="E19" s="4" t="s">
        <v>106</v>
      </c>
      <c r="F19" s="4" t="s">
        <v>244</v>
      </c>
      <c r="G19" s="4" t="s">
        <v>328</v>
      </c>
      <c r="H19" s="4"/>
      <c r="I19" s="4"/>
      <c r="J19" s="4" t="s">
        <v>107</v>
      </c>
      <c r="K19" s="5">
        <v>1898</v>
      </c>
      <c r="L19" s="4" t="s">
        <v>57</v>
      </c>
      <c r="M19" s="5">
        <v>2755753.16</v>
      </c>
      <c r="N19" s="5">
        <v>1377876</v>
      </c>
      <c r="O19" s="5">
        <v>1377876</v>
      </c>
      <c r="P19" s="6">
        <f t="shared" si="2"/>
        <v>1604</v>
      </c>
      <c r="Q19" s="5">
        <f t="shared" si="3"/>
        <v>2752544.1100000003</v>
      </c>
      <c r="R19" s="5">
        <v>1376272</v>
      </c>
      <c r="S19" s="5">
        <v>1376272.11</v>
      </c>
      <c r="T19" s="4" t="s">
        <v>226</v>
      </c>
      <c r="U19" s="4" t="s">
        <v>232</v>
      </c>
      <c r="V19" s="4" t="s">
        <v>228</v>
      </c>
      <c r="W19" s="4" t="s">
        <v>39</v>
      </c>
      <c r="X19" s="4" t="s">
        <v>108</v>
      </c>
      <c r="Y19" s="5">
        <v>800000</v>
      </c>
      <c r="Z19" s="5"/>
    </row>
    <row r="20" spans="1:26" ht="28.5">
      <c r="A20" s="4">
        <v>18</v>
      </c>
      <c r="B20" s="4" t="s">
        <v>277</v>
      </c>
      <c r="C20" s="4" t="s">
        <v>278</v>
      </c>
      <c r="D20" s="4" t="s">
        <v>279</v>
      </c>
      <c r="E20" s="4" t="s">
        <v>282</v>
      </c>
      <c r="F20" s="4" t="s">
        <v>262</v>
      </c>
      <c r="G20" s="4" t="s">
        <v>372</v>
      </c>
      <c r="H20" s="4"/>
      <c r="I20" s="4"/>
      <c r="J20" s="4" t="s">
        <v>280</v>
      </c>
      <c r="K20" s="5">
        <v>448</v>
      </c>
      <c r="L20" s="4" t="s">
        <v>57</v>
      </c>
      <c r="M20" s="5">
        <v>4662821.36</v>
      </c>
      <c r="N20" s="5">
        <v>2331410</v>
      </c>
      <c r="O20" s="5">
        <v>1762880</v>
      </c>
      <c r="P20" s="6">
        <f t="shared" si="2"/>
        <v>165667</v>
      </c>
      <c r="Q20" s="5">
        <f t="shared" si="3"/>
        <v>3194427.08</v>
      </c>
      <c r="R20" s="5">
        <v>1597213</v>
      </c>
      <c r="S20" s="5">
        <v>1597214.08</v>
      </c>
      <c r="T20" s="4" t="s">
        <v>226</v>
      </c>
      <c r="U20" s="4" t="s">
        <v>281</v>
      </c>
      <c r="V20" s="4" t="s">
        <v>228</v>
      </c>
      <c r="W20" s="4" t="s">
        <v>63</v>
      </c>
      <c r="X20" s="4"/>
      <c r="Y20" s="5"/>
      <c r="Z20" s="5"/>
    </row>
    <row r="21" spans="1:26" ht="28.5">
      <c r="A21" s="4">
        <v>19</v>
      </c>
      <c r="B21" s="4" t="s">
        <v>271</v>
      </c>
      <c r="C21" s="4" t="s">
        <v>272</v>
      </c>
      <c r="D21" s="4" t="s">
        <v>273</v>
      </c>
      <c r="E21" s="4" t="s">
        <v>276</v>
      </c>
      <c r="F21" s="4" t="s">
        <v>262</v>
      </c>
      <c r="G21" s="4"/>
      <c r="H21" s="4"/>
      <c r="I21" s="4"/>
      <c r="J21" s="4" t="s">
        <v>274</v>
      </c>
      <c r="K21" s="5">
        <v>449</v>
      </c>
      <c r="L21" s="4" t="s">
        <v>38</v>
      </c>
      <c r="M21" s="5">
        <v>793956.17</v>
      </c>
      <c r="N21" s="5">
        <v>396978</v>
      </c>
      <c r="O21" s="5">
        <v>396978</v>
      </c>
      <c r="P21" s="6">
        <f t="shared" si="2"/>
        <v>15971</v>
      </c>
      <c r="Q21" s="5">
        <f t="shared" si="3"/>
        <v>762015.54</v>
      </c>
      <c r="R21" s="5">
        <v>381007</v>
      </c>
      <c r="S21" s="5">
        <v>381008.54</v>
      </c>
      <c r="T21" s="4" t="s">
        <v>226</v>
      </c>
      <c r="U21" s="4" t="s">
        <v>230</v>
      </c>
      <c r="V21" s="4" t="s">
        <v>228</v>
      </c>
      <c r="W21" s="4" t="s">
        <v>39</v>
      </c>
      <c r="X21" s="4" t="s">
        <v>275</v>
      </c>
      <c r="Y21" s="5">
        <v>200000</v>
      </c>
      <c r="Z21" s="5"/>
    </row>
    <row r="22" spans="1:26" ht="42.75">
      <c r="A22" s="4">
        <v>20</v>
      </c>
      <c r="B22" s="4" t="s">
        <v>109</v>
      </c>
      <c r="C22" s="4" t="s">
        <v>53</v>
      </c>
      <c r="D22" s="4" t="s">
        <v>110</v>
      </c>
      <c r="E22" s="4" t="s">
        <v>111</v>
      </c>
      <c r="F22" s="4" t="s">
        <v>244</v>
      </c>
      <c r="G22" s="4" t="s">
        <v>258</v>
      </c>
      <c r="H22" s="4"/>
      <c r="I22" s="4"/>
      <c r="J22" s="4" t="s">
        <v>112</v>
      </c>
      <c r="K22" s="5">
        <v>989</v>
      </c>
      <c r="L22" s="4" t="s">
        <v>57</v>
      </c>
      <c r="M22" s="5">
        <v>1400000</v>
      </c>
      <c r="N22" s="5">
        <v>686000</v>
      </c>
      <c r="O22" s="5">
        <v>686000</v>
      </c>
      <c r="P22" s="6">
        <f t="shared" si="2"/>
        <v>201182</v>
      </c>
      <c r="Q22" s="5">
        <f t="shared" si="3"/>
        <v>989424.55</v>
      </c>
      <c r="R22" s="5">
        <v>484818</v>
      </c>
      <c r="S22" s="5">
        <v>504606.55</v>
      </c>
      <c r="T22" s="4" t="s">
        <v>226</v>
      </c>
      <c r="U22" s="4" t="s">
        <v>256</v>
      </c>
      <c r="V22" s="4" t="s">
        <v>231</v>
      </c>
      <c r="W22" s="4" t="s">
        <v>39</v>
      </c>
      <c r="X22" s="4" t="s">
        <v>257</v>
      </c>
      <c r="Y22" s="5">
        <v>257350</v>
      </c>
      <c r="Z22" s="5">
        <v>257350</v>
      </c>
    </row>
    <row r="23" spans="1:26" ht="42.75">
      <c r="A23" s="4">
        <v>21</v>
      </c>
      <c r="B23" s="4" t="s">
        <v>113</v>
      </c>
      <c r="C23" s="4" t="s">
        <v>114</v>
      </c>
      <c r="D23" s="4" t="s">
        <v>115</v>
      </c>
      <c r="E23" s="4" t="s">
        <v>116</v>
      </c>
      <c r="F23" s="4" t="s">
        <v>262</v>
      </c>
      <c r="G23" s="4"/>
      <c r="H23" s="4"/>
      <c r="I23" s="4"/>
      <c r="J23" s="4" t="s">
        <v>117</v>
      </c>
      <c r="K23" s="5">
        <v>277.81</v>
      </c>
      <c r="L23" s="4" t="s">
        <v>38</v>
      </c>
      <c r="M23" s="5">
        <v>647960.57</v>
      </c>
      <c r="N23" s="5">
        <v>323980</v>
      </c>
      <c r="O23" s="5">
        <v>323980</v>
      </c>
      <c r="P23" s="6">
        <f t="shared" si="2"/>
        <v>135255</v>
      </c>
      <c r="Q23" s="5">
        <f t="shared" si="3"/>
        <v>552344.27</v>
      </c>
      <c r="R23" s="5">
        <v>188725</v>
      </c>
      <c r="S23" s="5">
        <v>363619.27</v>
      </c>
      <c r="T23" s="4" t="s">
        <v>226</v>
      </c>
      <c r="U23" s="4" t="s">
        <v>259</v>
      </c>
      <c r="V23" s="4" t="s">
        <v>263</v>
      </c>
      <c r="W23" s="4" t="s">
        <v>63</v>
      </c>
      <c r="X23" s="4"/>
      <c r="Y23" s="5"/>
      <c r="Z23" s="5"/>
    </row>
    <row r="24" spans="1:26" ht="28.5">
      <c r="A24" s="4">
        <v>22</v>
      </c>
      <c r="B24" s="4" t="s">
        <v>118</v>
      </c>
      <c r="C24" s="4" t="s">
        <v>119</v>
      </c>
      <c r="D24" s="4" t="s">
        <v>120</v>
      </c>
      <c r="E24" s="4" t="s">
        <v>121</v>
      </c>
      <c r="F24" s="4" t="s">
        <v>244</v>
      </c>
      <c r="G24" s="4"/>
      <c r="H24" s="4"/>
      <c r="I24" s="4"/>
      <c r="J24" s="4" t="s">
        <v>122</v>
      </c>
      <c r="K24" s="5">
        <v>1046</v>
      </c>
      <c r="L24" s="4" t="s">
        <v>57</v>
      </c>
      <c r="M24" s="5">
        <v>5676238.03</v>
      </c>
      <c r="N24" s="5">
        <v>2838119</v>
      </c>
      <c r="O24" s="5">
        <v>2838119</v>
      </c>
      <c r="P24" s="6">
        <f aca="true" t="shared" si="4" ref="P24:P32">O24-R24</f>
        <v>1302253</v>
      </c>
      <c r="Q24" s="5">
        <f aca="true" t="shared" si="5" ref="Q24:Q32">R24+S24</f>
        <v>3071732.41</v>
      </c>
      <c r="R24" s="5">
        <v>1535866</v>
      </c>
      <c r="S24" s="5">
        <v>1535866.41</v>
      </c>
      <c r="T24" s="4" t="s">
        <v>226</v>
      </c>
      <c r="U24" s="4" t="s">
        <v>230</v>
      </c>
      <c r="V24" s="4" t="s">
        <v>228</v>
      </c>
      <c r="W24" s="4" t="s">
        <v>39</v>
      </c>
      <c r="X24" s="4" t="s">
        <v>250</v>
      </c>
      <c r="Y24" s="5">
        <v>1300000</v>
      </c>
      <c r="Z24" s="5"/>
    </row>
    <row r="25" spans="1:26" ht="256.5">
      <c r="A25" s="4">
        <v>23</v>
      </c>
      <c r="B25" s="4" t="s">
        <v>288</v>
      </c>
      <c r="C25" s="4" t="s">
        <v>289</v>
      </c>
      <c r="D25" s="4" t="s">
        <v>290</v>
      </c>
      <c r="E25" s="4" t="s">
        <v>291</v>
      </c>
      <c r="F25" s="4" t="s">
        <v>341</v>
      </c>
      <c r="G25" s="4" t="s">
        <v>375</v>
      </c>
      <c r="H25" s="4"/>
      <c r="I25" s="4"/>
      <c r="J25" s="4" t="s">
        <v>342</v>
      </c>
      <c r="K25" s="5">
        <v>1102</v>
      </c>
      <c r="L25" s="4" t="s">
        <v>57</v>
      </c>
      <c r="M25" s="5">
        <v>1093845.85</v>
      </c>
      <c r="N25" s="5">
        <v>546922</v>
      </c>
      <c r="O25" s="5">
        <v>506000</v>
      </c>
      <c r="P25" s="6">
        <f t="shared" si="4"/>
        <v>32963</v>
      </c>
      <c r="Q25" s="5">
        <f t="shared" si="5"/>
        <v>946074.52</v>
      </c>
      <c r="R25" s="5">
        <v>473037</v>
      </c>
      <c r="S25" s="5">
        <v>473037.52</v>
      </c>
      <c r="T25" s="4" t="s">
        <v>226</v>
      </c>
      <c r="U25" s="4" t="s">
        <v>320</v>
      </c>
      <c r="V25" s="4" t="s">
        <v>228</v>
      </c>
      <c r="W25" s="4" t="s">
        <v>39</v>
      </c>
      <c r="X25" s="4" t="s">
        <v>381</v>
      </c>
      <c r="Y25" s="5">
        <v>414975</v>
      </c>
      <c r="Z25" s="5">
        <v>414975</v>
      </c>
    </row>
    <row r="26" spans="1:26" ht="42.75">
      <c r="A26" s="4">
        <v>24</v>
      </c>
      <c r="B26" s="4" t="s">
        <v>123</v>
      </c>
      <c r="C26" s="4" t="s">
        <v>35</v>
      </c>
      <c r="D26" s="4" t="s">
        <v>124</v>
      </c>
      <c r="E26" s="4" t="s">
        <v>125</v>
      </c>
      <c r="F26" s="4" t="s">
        <v>244</v>
      </c>
      <c r="G26" s="4" t="s">
        <v>376</v>
      </c>
      <c r="H26" s="4"/>
      <c r="I26" s="4"/>
      <c r="J26" s="4" t="s">
        <v>126</v>
      </c>
      <c r="K26" s="5">
        <v>4100</v>
      </c>
      <c r="L26" s="4" t="s">
        <v>38</v>
      </c>
      <c r="M26" s="5">
        <v>2652812.34</v>
      </c>
      <c r="N26" s="5">
        <v>1326406</v>
      </c>
      <c r="O26" s="5">
        <v>1326406</v>
      </c>
      <c r="P26" s="6">
        <f t="shared" si="4"/>
        <v>0</v>
      </c>
      <c r="Q26" s="5">
        <f t="shared" si="5"/>
        <v>2900667.8</v>
      </c>
      <c r="R26" s="5">
        <v>1326406</v>
      </c>
      <c r="S26" s="5">
        <v>1574261.8</v>
      </c>
      <c r="T26" s="4" t="s">
        <v>226</v>
      </c>
      <c r="U26" s="4" t="s">
        <v>248</v>
      </c>
      <c r="V26" s="4" t="s">
        <v>230</v>
      </c>
      <c r="W26" s="4" t="s">
        <v>39</v>
      </c>
      <c r="X26" s="4" t="s">
        <v>249</v>
      </c>
      <c r="Y26" s="5">
        <v>739670</v>
      </c>
      <c r="Z26" s="5"/>
    </row>
    <row r="27" spans="1:26" ht="42.75">
      <c r="A27" s="4">
        <v>25</v>
      </c>
      <c r="B27" s="4" t="s">
        <v>127</v>
      </c>
      <c r="C27" s="4" t="s">
        <v>65</v>
      </c>
      <c r="D27" s="4" t="s">
        <v>128</v>
      </c>
      <c r="E27" s="4" t="s">
        <v>129</v>
      </c>
      <c r="F27" s="4" t="s">
        <v>225</v>
      </c>
      <c r="G27" s="4" t="s">
        <v>281</v>
      </c>
      <c r="H27" s="4"/>
      <c r="I27" s="4"/>
      <c r="J27" s="4" t="s">
        <v>130</v>
      </c>
      <c r="K27" s="5">
        <v>1565</v>
      </c>
      <c r="L27" s="4" t="s">
        <v>57</v>
      </c>
      <c r="M27" s="5">
        <v>4189384.03</v>
      </c>
      <c r="N27" s="5">
        <v>2094692</v>
      </c>
      <c r="O27" s="5">
        <v>2094692</v>
      </c>
      <c r="P27" s="6">
        <f t="shared" si="4"/>
        <v>177494</v>
      </c>
      <c r="Q27" s="5">
        <f t="shared" si="5"/>
        <v>3834396.5300000003</v>
      </c>
      <c r="R27" s="5">
        <v>1917198</v>
      </c>
      <c r="S27" s="5">
        <v>1917198.53</v>
      </c>
      <c r="T27" s="4" t="s">
        <v>226</v>
      </c>
      <c r="U27" s="4" t="s">
        <v>232</v>
      </c>
      <c r="V27" s="4" t="s">
        <v>228</v>
      </c>
      <c r="W27" s="4" t="s">
        <v>39</v>
      </c>
      <c r="X27" s="4" t="s">
        <v>243</v>
      </c>
      <c r="Y27" s="5">
        <v>968185.26</v>
      </c>
      <c r="Z27" s="5"/>
    </row>
    <row r="28" spans="1:26" ht="57">
      <c r="A28" s="4">
        <v>26</v>
      </c>
      <c r="B28" s="4" t="s">
        <v>131</v>
      </c>
      <c r="C28" s="4" t="s">
        <v>35</v>
      </c>
      <c r="D28" s="4" t="s">
        <v>132</v>
      </c>
      <c r="E28" s="4" t="s">
        <v>133</v>
      </c>
      <c r="F28" s="4" t="s">
        <v>262</v>
      </c>
      <c r="G28" s="4" t="s">
        <v>356</v>
      </c>
      <c r="H28" s="4"/>
      <c r="I28" s="4"/>
      <c r="J28" s="4" t="s">
        <v>134</v>
      </c>
      <c r="K28" s="5">
        <v>1570</v>
      </c>
      <c r="L28" s="4" t="s">
        <v>38</v>
      </c>
      <c r="M28" s="5">
        <v>590107.01</v>
      </c>
      <c r="N28" s="5">
        <v>295053</v>
      </c>
      <c r="O28" s="5">
        <v>295053</v>
      </c>
      <c r="P28" s="6">
        <f t="shared" si="4"/>
        <v>0</v>
      </c>
      <c r="Q28" s="5">
        <f t="shared" si="5"/>
        <v>632842.5</v>
      </c>
      <c r="R28" s="5">
        <v>295053</v>
      </c>
      <c r="S28" s="5">
        <v>337789.5</v>
      </c>
      <c r="T28" s="4" t="s">
        <v>226</v>
      </c>
      <c r="U28" s="4" t="s">
        <v>239</v>
      </c>
      <c r="V28" s="4" t="s">
        <v>232</v>
      </c>
      <c r="W28" s="4" t="s">
        <v>39</v>
      </c>
      <c r="X28" s="4" t="s">
        <v>268</v>
      </c>
      <c r="Y28" s="5">
        <v>192000</v>
      </c>
      <c r="Z28" s="5"/>
    </row>
    <row r="29" spans="1:26" ht="57">
      <c r="A29" s="4">
        <v>27</v>
      </c>
      <c r="B29" s="4" t="s">
        <v>296</v>
      </c>
      <c r="C29" s="4" t="s">
        <v>297</v>
      </c>
      <c r="D29" s="4" t="s">
        <v>298</v>
      </c>
      <c r="E29" s="4" t="s">
        <v>299</v>
      </c>
      <c r="F29" s="4" t="s">
        <v>367</v>
      </c>
      <c r="G29" s="4"/>
      <c r="H29" s="4"/>
      <c r="I29" s="4"/>
      <c r="J29" s="4" t="s">
        <v>300</v>
      </c>
      <c r="K29" s="5">
        <v>840</v>
      </c>
      <c r="L29" s="4" t="s">
        <v>38</v>
      </c>
      <c r="M29" s="5">
        <v>1546068.23</v>
      </c>
      <c r="N29" s="5">
        <v>773034</v>
      </c>
      <c r="O29" s="5">
        <v>773034</v>
      </c>
      <c r="P29" s="6">
        <f t="shared" si="4"/>
        <v>0</v>
      </c>
      <c r="Q29" s="5">
        <f t="shared" si="5"/>
        <v>1552552.8</v>
      </c>
      <c r="R29" s="5">
        <v>773034</v>
      </c>
      <c r="S29" s="5">
        <v>779518.8</v>
      </c>
      <c r="T29" s="4" t="s">
        <v>226</v>
      </c>
      <c r="U29" s="4" t="s">
        <v>368</v>
      </c>
      <c r="V29" s="4" t="s">
        <v>228</v>
      </c>
      <c r="W29" s="4" t="s">
        <v>63</v>
      </c>
      <c r="X29" s="4"/>
      <c r="Y29" s="5"/>
      <c r="Z29" s="5"/>
    </row>
    <row r="30" spans="1:26" ht="42.75">
      <c r="A30" s="4">
        <v>28</v>
      </c>
      <c r="B30" s="4" t="s">
        <v>135</v>
      </c>
      <c r="C30" s="4" t="s">
        <v>136</v>
      </c>
      <c r="D30" s="4" t="s">
        <v>137</v>
      </c>
      <c r="E30" s="4" t="s">
        <v>138</v>
      </c>
      <c r="F30" s="4" t="s">
        <v>225</v>
      </c>
      <c r="G30" s="4" t="s">
        <v>361</v>
      </c>
      <c r="H30" s="4"/>
      <c r="I30" s="4"/>
      <c r="J30" s="4" t="s">
        <v>139</v>
      </c>
      <c r="K30" s="5">
        <v>930</v>
      </c>
      <c r="L30" s="4" t="s">
        <v>38</v>
      </c>
      <c r="M30" s="5">
        <v>5144731.98</v>
      </c>
      <c r="N30" s="5">
        <v>2572365</v>
      </c>
      <c r="O30" s="5">
        <v>2572365</v>
      </c>
      <c r="P30" s="6">
        <f t="shared" si="4"/>
        <v>473128</v>
      </c>
      <c r="Q30" s="5">
        <f t="shared" si="5"/>
        <v>4198475.34</v>
      </c>
      <c r="R30" s="5">
        <v>2099237</v>
      </c>
      <c r="S30" s="5">
        <v>2099238.34</v>
      </c>
      <c r="T30" s="4" t="s">
        <v>226</v>
      </c>
      <c r="U30" s="4" t="s">
        <v>232</v>
      </c>
      <c r="V30" s="4" t="s">
        <v>228</v>
      </c>
      <c r="W30" s="4" t="s">
        <v>39</v>
      </c>
      <c r="X30" s="4" t="s">
        <v>238</v>
      </c>
      <c r="Y30" s="5">
        <v>1098480</v>
      </c>
      <c r="Z30" s="5"/>
    </row>
    <row r="31" spans="1:26" ht="28.5">
      <c r="A31" s="4">
        <v>29</v>
      </c>
      <c r="B31" s="4" t="s">
        <v>140</v>
      </c>
      <c r="C31" s="4" t="s">
        <v>104</v>
      </c>
      <c r="D31" s="4" t="s">
        <v>141</v>
      </c>
      <c r="E31" s="4" t="s">
        <v>142</v>
      </c>
      <c r="F31" s="4" t="s">
        <v>244</v>
      </c>
      <c r="G31" s="4" t="s">
        <v>374</v>
      </c>
      <c r="H31" s="4"/>
      <c r="I31" s="4"/>
      <c r="J31" s="4" t="s">
        <v>143</v>
      </c>
      <c r="K31" s="5">
        <v>1657</v>
      </c>
      <c r="L31" s="4" t="s">
        <v>38</v>
      </c>
      <c r="M31" s="5">
        <v>1903871.71</v>
      </c>
      <c r="N31" s="5">
        <v>951935.85</v>
      </c>
      <c r="O31" s="5">
        <v>951935</v>
      </c>
      <c r="P31" s="6">
        <f t="shared" si="4"/>
        <v>134787</v>
      </c>
      <c r="Q31" s="5">
        <f t="shared" si="5"/>
        <v>1634296.08</v>
      </c>
      <c r="R31" s="5">
        <v>817148</v>
      </c>
      <c r="S31" s="5">
        <v>817148.08</v>
      </c>
      <c r="T31" s="4" t="s">
        <v>226</v>
      </c>
      <c r="U31" s="4" t="s">
        <v>229</v>
      </c>
      <c r="V31" s="4" t="s">
        <v>230</v>
      </c>
      <c r="W31" s="4" t="s">
        <v>39</v>
      </c>
      <c r="X31" s="4" t="s">
        <v>144</v>
      </c>
      <c r="Y31" s="5">
        <v>500000</v>
      </c>
      <c r="Z31" s="5"/>
    </row>
    <row r="32" spans="1:26" ht="85.5">
      <c r="A32" s="4">
        <v>30</v>
      </c>
      <c r="B32" s="4" t="s">
        <v>283</v>
      </c>
      <c r="C32" s="4" t="s">
        <v>146</v>
      </c>
      <c r="D32" s="4" t="s">
        <v>285</v>
      </c>
      <c r="E32" s="4" t="s">
        <v>284</v>
      </c>
      <c r="F32" s="4" t="s">
        <v>326</v>
      </c>
      <c r="G32" s="4"/>
      <c r="H32" s="4"/>
      <c r="I32" s="4"/>
      <c r="J32" s="4" t="s">
        <v>286</v>
      </c>
      <c r="K32" s="5">
        <v>1165</v>
      </c>
      <c r="L32" s="4" t="s">
        <v>38</v>
      </c>
      <c r="M32" s="5">
        <v>1291953.22</v>
      </c>
      <c r="N32" s="5">
        <v>645976</v>
      </c>
      <c r="O32" s="5">
        <v>645977</v>
      </c>
      <c r="P32" s="6">
        <f t="shared" si="4"/>
        <v>0</v>
      </c>
      <c r="Q32" s="5">
        <f t="shared" si="5"/>
        <v>1361590</v>
      </c>
      <c r="R32" s="5">
        <v>645977</v>
      </c>
      <c r="S32" s="5">
        <v>715613</v>
      </c>
      <c r="T32" s="4" t="s">
        <v>226</v>
      </c>
      <c r="U32" s="4" t="s">
        <v>281</v>
      </c>
      <c r="V32" s="4" t="s">
        <v>228</v>
      </c>
      <c r="W32" s="4" t="s">
        <v>39</v>
      </c>
      <c r="X32" s="4" t="s">
        <v>287</v>
      </c>
      <c r="Y32" s="5">
        <v>272000</v>
      </c>
      <c r="Z32" s="5">
        <v>2000</v>
      </c>
    </row>
    <row r="33" spans="1:26" ht="28.5">
      <c r="A33" s="4">
        <v>31</v>
      </c>
      <c r="B33" s="7" t="s">
        <v>145</v>
      </c>
      <c r="C33" s="4" t="s">
        <v>146</v>
      </c>
      <c r="D33" s="4" t="s">
        <v>147</v>
      </c>
      <c r="E33" s="4" t="s">
        <v>148</v>
      </c>
      <c r="F33" s="9" t="s">
        <v>240</v>
      </c>
      <c r="G33" s="10"/>
      <c r="H33" s="10"/>
      <c r="I33" s="11"/>
      <c r="J33" s="4" t="s">
        <v>149</v>
      </c>
      <c r="K33" s="5">
        <v>0</v>
      </c>
      <c r="L33" s="4" t="s">
        <v>38</v>
      </c>
      <c r="M33" s="5">
        <v>3513794.14</v>
      </c>
      <c r="N33" s="5">
        <v>1756897</v>
      </c>
      <c r="O33" s="5">
        <v>1756897</v>
      </c>
      <c r="P33" s="9" t="s">
        <v>240</v>
      </c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1:26" ht="42.75">
      <c r="A34" s="4">
        <v>32</v>
      </c>
      <c r="B34" s="4" t="s">
        <v>150</v>
      </c>
      <c r="C34" s="4" t="s">
        <v>151</v>
      </c>
      <c r="D34" s="4" t="s">
        <v>152</v>
      </c>
      <c r="E34" s="4" t="s">
        <v>153</v>
      </c>
      <c r="F34" s="4" t="s">
        <v>262</v>
      </c>
      <c r="G34" s="4" t="s">
        <v>338</v>
      </c>
      <c r="H34" s="4"/>
      <c r="I34" s="4"/>
      <c r="J34" s="4" t="s">
        <v>154</v>
      </c>
      <c r="K34" s="5">
        <v>920</v>
      </c>
      <c r="L34" s="4" t="s">
        <v>57</v>
      </c>
      <c r="M34" s="5">
        <v>2771801.89</v>
      </c>
      <c r="N34" s="5">
        <v>1385900</v>
      </c>
      <c r="O34" s="5">
        <v>1385900</v>
      </c>
      <c r="P34" s="6">
        <f>O34-R34</f>
        <v>176822</v>
      </c>
      <c r="Q34" s="5">
        <f>R34+S34</f>
        <v>2418156.81</v>
      </c>
      <c r="R34" s="5">
        <v>1209078</v>
      </c>
      <c r="S34" s="5">
        <v>1209078.81</v>
      </c>
      <c r="T34" s="4" t="s">
        <v>226</v>
      </c>
      <c r="U34" s="4" t="s">
        <v>230</v>
      </c>
      <c r="V34" s="4" t="s">
        <v>228</v>
      </c>
      <c r="W34" s="4" t="s">
        <v>39</v>
      </c>
      <c r="X34" s="4" t="s">
        <v>155</v>
      </c>
      <c r="Y34" s="5">
        <v>723000</v>
      </c>
      <c r="Z34" s="5"/>
    </row>
    <row r="35" spans="1:26" ht="42.75">
      <c r="A35" s="4">
        <v>33</v>
      </c>
      <c r="B35" s="4" t="s">
        <v>156</v>
      </c>
      <c r="C35" s="4" t="s">
        <v>157</v>
      </c>
      <c r="D35" s="4" t="s">
        <v>162</v>
      </c>
      <c r="E35" s="4" t="s">
        <v>158</v>
      </c>
      <c r="F35" s="4" t="s">
        <v>262</v>
      </c>
      <c r="G35" s="4" t="s">
        <v>348</v>
      </c>
      <c r="H35" s="4"/>
      <c r="I35" s="4"/>
      <c r="J35" s="4" t="s">
        <v>159</v>
      </c>
      <c r="K35" s="5">
        <v>1084.6</v>
      </c>
      <c r="L35" s="4" t="s">
        <v>57</v>
      </c>
      <c r="M35" s="5">
        <v>4384993.76</v>
      </c>
      <c r="N35" s="5">
        <v>2192496</v>
      </c>
      <c r="O35" s="5">
        <v>2192496</v>
      </c>
      <c r="P35" s="6">
        <f>O35-R35</f>
        <v>1011744</v>
      </c>
      <c r="Q35" s="5">
        <f>R35+S35</f>
        <v>2361504.27</v>
      </c>
      <c r="R35" s="5">
        <v>1180752</v>
      </c>
      <c r="S35" s="5">
        <v>1180752.27</v>
      </c>
      <c r="T35" s="4" t="s">
        <v>226</v>
      </c>
      <c r="U35" s="4" t="s">
        <v>230</v>
      </c>
      <c r="V35" s="4" t="s">
        <v>228</v>
      </c>
      <c r="W35" s="4" t="s">
        <v>39</v>
      </c>
      <c r="X35" s="4" t="s">
        <v>270</v>
      </c>
      <c r="Y35" s="5"/>
      <c r="Z35" s="5">
        <v>592383.41</v>
      </c>
    </row>
    <row r="36" spans="1:26" ht="28.5">
      <c r="A36" s="4">
        <v>34</v>
      </c>
      <c r="B36" s="4" t="s">
        <v>160</v>
      </c>
      <c r="C36" s="4" t="s">
        <v>161</v>
      </c>
      <c r="D36" s="4" t="s">
        <v>163</v>
      </c>
      <c r="E36" s="4" t="s">
        <v>164</v>
      </c>
      <c r="F36" s="4" t="s">
        <v>330</v>
      </c>
      <c r="G36" s="4" t="s">
        <v>349</v>
      </c>
      <c r="H36" s="4"/>
      <c r="I36" s="4"/>
      <c r="J36" s="4" t="s">
        <v>165</v>
      </c>
      <c r="K36" s="5">
        <v>2285</v>
      </c>
      <c r="L36" s="4" t="s">
        <v>38</v>
      </c>
      <c r="M36" s="5">
        <v>1839920.54</v>
      </c>
      <c r="N36" s="5">
        <v>900000</v>
      </c>
      <c r="O36" s="5">
        <v>900000</v>
      </c>
      <c r="P36" s="6">
        <f>O36-R36</f>
        <v>236344</v>
      </c>
      <c r="Q36" s="5">
        <f>R36+S36</f>
        <v>1327313.5699999998</v>
      </c>
      <c r="R36" s="5">
        <v>663656</v>
      </c>
      <c r="S36" s="5">
        <v>663657.57</v>
      </c>
      <c r="T36" s="4" t="s">
        <v>226</v>
      </c>
      <c r="U36" s="4" t="s">
        <v>349</v>
      </c>
      <c r="V36" s="4" t="s">
        <v>228</v>
      </c>
      <c r="W36" s="4" t="s">
        <v>39</v>
      </c>
      <c r="X36" s="4" t="s">
        <v>166</v>
      </c>
      <c r="Y36" s="5">
        <v>500000</v>
      </c>
      <c r="Z36" s="5"/>
    </row>
    <row r="37" spans="1:2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3"/>
      <c r="L37" s="1"/>
      <c r="M37" s="3"/>
      <c r="N37" s="3"/>
      <c r="O37" s="3"/>
      <c r="P37" s="3"/>
      <c r="Q37" s="3"/>
      <c r="R37" s="3"/>
      <c r="S37" s="3"/>
      <c r="T37" s="1"/>
      <c r="U37" s="1"/>
      <c r="V37" s="1"/>
      <c r="W37" s="1"/>
      <c r="X37" s="1"/>
      <c r="Y37" s="3"/>
      <c r="Z37" s="3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3"/>
      <c r="L38" s="1"/>
      <c r="M38" s="3"/>
      <c r="N38" s="3"/>
      <c r="O38" s="3"/>
      <c r="P38" s="3"/>
      <c r="Q38" s="3"/>
      <c r="R38" s="3"/>
      <c r="S38" s="3"/>
      <c r="T38" s="1"/>
      <c r="U38" s="1"/>
      <c r="V38" s="1"/>
      <c r="W38" s="1"/>
      <c r="X38" s="1"/>
      <c r="Y38" s="3"/>
      <c r="Z38" s="3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  <c r="L39" s="1"/>
      <c r="M39" s="3"/>
      <c r="N39" s="3"/>
      <c r="O39" s="3"/>
      <c r="P39" s="3"/>
      <c r="Q39" s="3"/>
      <c r="R39" s="3"/>
      <c r="S39" s="3"/>
      <c r="T39" s="1"/>
      <c r="U39" s="1"/>
      <c r="V39" s="1"/>
      <c r="W39" s="1"/>
      <c r="X39" s="1"/>
      <c r="Y39" s="3"/>
      <c r="Z39" s="3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1"/>
      <c r="M40" s="3"/>
      <c r="N40" s="3"/>
      <c r="O40" s="3"/>
      <c r="P40" s="3"/>
      <c r="Q40" s="3"/>
      <c r="R40" s="3"/>
      <c r="S40" s="3"/>
      <c r="T40" s="1"/>
      <c r="U40" s="1"/>
      <c r="V40" s="1"/>
      <c r="W40" s="1"/>
      <c r="X40" s="1"/>
      <c r="Y40" s="3"/>
      <c r="Z40" s="3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  <c r="L41" s="1"/>
      <c r="M41" s="3"/>
      <c r="N41" s="3"/>
      <c r="O41" s="3"/>
      <c r="P41" s="3"/>
      <c r="Q41" s="3"/>
      <c r="R41" s="3"/>
      <c r="S41" s="3"/>
      <c r="T41" s="1"/>
      <c r="U41" s="1"/>
      <c r="V41" s="1"/>
      <c r="W41" s="1"/>
      <c r="X41" s="1"/>
      <c r="Y41" s="3"/>
      <c r="Z41" s="3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  <c r="L42" s="1"/>
      <c r="M42" s="3"/>
      <c r="N42" s="3"/>
      <c r="O42" s="3"/>
      <c r="P42" s="3"/>
      <c r="Q42" s="3"/>
      <c r="R42" s="3"/>
      <c r="S42" s="3"/>
      <c r="T42" s="1"/>
      <c r="U42" s="1"/>
      <c r="V42" s="1"/>
      <c r="W42" s="1"/>
      <c r="X42" s="1"/>
      <c r="Y42" s="3"/>
      <c r="Z42" s="3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  <c r="L43" s="1"/>
      <c r="M43" s="3"/>
      <c r="N43" s="3"/>
      <c r="O43" s="3"/>
      <c r="P43" s="3"/>
      <c r="Q43" s="3"/>
      <c r="R43" s="3"/>
      <c r="S43" s="3"/>
      <c r="T43" s="1"/>
      <c r="U43" s="1"/>
      <c r="V43" s="1"/>
      <c r="W43" s="1"/>
      <c r="X43" s="1"/>
      <c r="Y43" s="3"/>
      <c r="Z43" s="3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  <c r="L44" s="1"/>
      <c r="M44" s="3"/>
      <c r="N44" s="3"/>
      <c r="O44" s="3"/>
      <c r="P44" s="3"/>
      <c r="Q44" s="3"/>
      <c r="R44" s="3"/>
      <c r="S44" s="3"/>
      <c r="T44" s="1"/>
      <c r="U44" s="1"/>
      <c r="V44" s="1"/>
      <c r="W44" s="1"/>
      <c r="X44" s="1"/>
      <c r="Y44" s="3"/>
      <c r="Z44" s="3"/>
    </row>
    <row r="45" spans="1:2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1"/>
      <c r="M45" s="3"/>
      <c r="N45" s="3"/>
      <c r="O45" s="3"/>
      <c r="P45" s="3"/>
      <c r="Q45" s="3"/>
      <c r="R45" s="3"/>
      <c r="S45" s="3"/>
      <c r="T45" s="1"/>
      <c r="U45" s="1"/>
      <c r="V45" s="1"/>
      <c r="W45" s="1"/>
      <c r="X45" s="1"/>
      <c r="Y45" s="3"/>
      <c r="Z45" s="3"/>
    </row>
    <row r="46" spans="1:2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1"/>
      <c r="M46" s="3"/>
      <c r="N46" s="3"/>
      <c r="O46" s="3"/>
      <c r="P46" s="3"/>
      <c r="Q46" s="3"/>
      <c r="R46" s="3"/>
      <c r="S46" s="3"/>
      <c r="T46" s="1"/>
      <c r="U46" s="1"/>
      <c r="V46" s="1"/>
      <c r="W46" s="1"/>
      <c r="X46" s="1"/>
      <c r="Y46" s="3"/>
      <c r="Z46" s="3"/>
    </row>
    <row r="47" spans="1:2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1"/>
      <c r="M47" s="3"/>
      <c r="N47" s="3"/>
      <c r="O47" s="3"/>
      <c r="P47" s="3"/>
      <c r="Q47" s="3"/>
      <c r="R47" s="3"/>
      <c r="S47" s="3"/>
      <c r="T47" s="1"/>
      <c r="U47" s="1"/>
      <c r="V47" s="1"/>
      <c r="W47" s="1"/>
      <c r="X47" s="1"/>
      <c r="Y47" s="3"/>
      <c r="Z47" s="3"/>
    </row>
    <row r="48" spans="1:2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1"/>
      <c r="M48" s="3"/>
      <c r="N48" s="3"/>
      <c r="O48" s="3"/>
      <c r="P48" s="3"/>
      <c r="Q48" s="3"/>
      <c r="R48" s="3"/>
      <c r="S48" s="3"/>
      <c r="T48" s="1"/>
      <c r="U48" s="1"/>
      <c r="V48" s="1"/>
      <c r="W48" s="1"/>
      <c r="X48" s="1"/>
      <c r="Y48" s="3"/>
      <c r="Z48" s="3"/>
    </row>
    <row r="49" spans="1:2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1"/>
      <c r="M49" s="3"/>
      <c r="N49" s="3"/>
      <c r="O49" s="3"/>
      <c r="P49" s="3"/>
      <c r="Q49" s="3"/>
      <c r="R49" s="3"/>
      <c r="S49" s="3"/>
      <c r="T49" s="1"/>
      <c r="U49" s="1"/>
      <c r="V49" s="1"/>
      <c r="W49" s="1"/>
      <c r="X49" s="1"/>
      <c r="Y49" s="3"/>
      <c r="Z49" s="3"/>
    </row>
    <row r="50" spans="1:2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1"/>
      <c r="M50" s="3"/>
      <c r="N50" s="3"/>
      <c r="O50" s="3"/>
      <c r="P50" s="3"/>
      <c r="Q50" s="3"/>
      <c r="R50" s="3"/>
      <c r="S50" s="3"/>
      <c r="T50" s="1"/>
      <c r="U50" s="1"/>
      <c r="V50" s="1"/>
      <c r="W50" s="1"/>
      <c r="X50" s="1"/>
      <c r="Y50" s="3"/>
      <c r="Z50" s="3"/>
    </row>
    <row r="51" spans="1:2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1"/>
      <c r="M51" s="3"/>
      <c r="N51" s="3"/>
      <c r="O51" s="3"/>
      <c r="P51" s="3"/>
      <c r="Q51" s="3"/>
      <c r="R51" s="3"/>
      <c r="S51" s="3"/>
      <c r="T51" s="1"/>
      <c r="U51" s="1"/>
      <c r="V51" s="1"/>
      <c r="W51" s="1"/>
      <c r="X51" s="1"/>
      <c r="Y51" s="3"/>
      <c r="Z51" s="3"/>
    </row>
    <row r="52" spans="1:2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1"/>
      <c r="M52" s="3"/>
      <c r="N52" s="3"/>
      <c r="O52" s="3"/>
      <c r="P52" s="3"/>
      <c r="Q52" s="3"/>
      <c r="R52" s="3"/>
      <c r="S52" s="3"/>
      <c r="T52" s="1"/>
      <c r="U52" s="1"/>
      <c r="V52" s="1"/>
      <c r="W52" s="1"/>
      <c r="X52" s="1"/>
      <c r="Y52" s="3"/>
      <c r="Z52" s="3"/>
    </row>
    <row r="53" spans="1:2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  <c r="L53" s="1"/>
      <c r="M53" s="3"/>
      <c r="N53" s="3"/>
      <c r="O53" s="3"/>
      <c r="P53" s="3"/>
      <c r="Q53" s="3"/>
      <c r="R53" s="3"/>
      <c r="S53" s="3"/>
      <c r="T53" s="1"/>
      <c r="U53" s="1"/>
      <c r="V53" s="1"/>
      <c r="W53" s="1"/>
      <c r="X53" s="1"/>
      <c r="Y53" s="3"/>
      <c r="Z53" s="3"/>
    </row>
    <row r="54" spans="1:2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1"/>
      <c r="M54" s="3"/>
      <c r="N54" s="3"/>
      <c r="O54" s="3"/>
      <c r="P54" s="3"/>
      <c r="Q54" s="3"/>
      <c r="R54" s="3"/>
      <c r="S54" s="3"/>
      <c r="T54" s="1"/>
      <c r="U54" s="1"/>
      <c r="V54" s="1"/>
      <c r="W54" s="1"/>
      <c r="X54" s="1"/>
      <c r="Y54" s="3"/>
      <c r="Z54" s="3"/>
    </row>
    <row r="55" spans="1:2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1"/>
      <c r="M55" s="3"/>
      <c r="N55" s="3"/>
      <c r="O55" s="3"/>
      <c r="P55" s="3"/>
      <c r="Q55" s="3"/>
      <c r="R55" s="3"/>
      <c r="S55" s="3"/>
      <c r="T55" s="1"/>
      <c r="U55" s="1"/>
      <c r="V55" s="1"/>
      <c r="W55" s="1"/>
      <c r="X55" s="1"/>
      <c r="Y55" s="3"/>
      <c r="Z55" s="3"/>
    </row>
    <row r="56" spans="1:2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1"/>
      <c r="M56" s="3"/>
      <c r="N56" s="3"/>
      <c r="O56" s="3"/>
      <c r="P56" s="3"/>
      <c r="Q56" s="3"/>
      <c r="R56" s="3"/>
      <c r="S56" s="3"/>
      <c r="T56" s="1"/>
      <c r="U56" s="1"/>
      <c r="V56" s="1"/>
      <c r="W56" s="1"/>
      <c r="X56" s="1"/>
      <c r="Y56" s="3"/>
      <c r="Z56" s="3"/>
    </row>
    <row r="57" spans="1:2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3"/>
      <c r="L57" s="1"/>
      <c r="M57" s="3"/>
      <c r="N57" s="3"/>
      <c r="O57" s="3"/>
      <c r="P57" s="3"/>
      <c r="Q57" s="3"/>
      <c r="R57" s="3"/>
      <c r="S57" s="3"/>
      <c r="T57" s="1"/>
      <c r="U57" s="1"/>
      <c r="V57" s="1"/>
      <c r="W57" s="1"/>
      <c r="X57" s="1"/>
      <c r="Y57" s="3"/>
      <c r="Z57" s="3"/>
    </row>
    <row r="58" spans="1:2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3"/>
      <c r="L58" s="1"/>
      <c r="M58" s="3"/>
      <c r="N58" s="3"/>
      <c r="O58" s="3"/>
      <c r="P58" s="3"/>
      <c r="Q58" s="3"/>
      <c r="R58" s="3"/>
      <c r="S58" s="3"/>
      <c r="T58" s="1"/>
      <c r="U58" s="1"/>
      <c r="V58" s="1"/>
      <c r="W58" s="1"/>
      <c r="X58" s="1"/>
      <c r="Y58" s="3"/>
      <c r="Z58" s="3"/>
    </row>
    <row r="59" spans="1:2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1"/>
      <c r="M59" s="3"/>
      <c r="N59" s="3"/>
      <c r="O59" s="3"/>
      <c r="P59" s="3"/>
      <c r="Q59" s="3"/>
      <c r="R59" s="3"/>
      <c r="S59" s="3"/>
      <c r="T59" s="1"/>
      <c r="U59" s="1"/>
      <c r="V59" s="1"/>
      <c r="W59" s="1"/>
      <c r="X59" s="1"/>
      <c r="Y59" s="3"/>
      <c r="Z59" s="3"/>
    </row>
    <row r="60" spans="1:2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1"/>
      <c r="M60" s="3"/>
      <c r="N60" s="3"/>
      <c r="O60" s="3"/>
      <c r="P60" s="3"/>
      <c r="Q60" s="3"/>
      <c r="R60" s="3"/>
      <c r="S60" s="3"/>
      <c r="T60" s="1"/>
      <c r="U60" s="1"/>
      <c r="V60" s="1"/>
      <c r="W60" s="1"/>
      <c r="X60" s="1"/>
      <c r="Y60" s="3"/>
      <c r="Z60" s="3"/>
    </row>
    <row r="61" spans="1:2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1"/>
      <c r="M61" s="3"/>
      <c r="N61" s="3"/>
      <c r="O61" s="3"/>
      <c r="P61" s="3"/>
      <c r="Q61" s="3"/>
      <c r="R61" s="3"/>
      <c r="S61" s="3"/>
      <c r="T61" s="1"/>
      <c r="U61" s="1"/>
      <c r="V61" s="1"/>
      <c r="W61" s="1"/>
      <c r="X61" s="1"/>
      <c r="Y61" s="3"/>
      <c r="Z61" s="3"/>
    </row>
    <row r="62" spans="1:2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1"/>
      <c r="M62" s="3"/>
      <c r="N62" s="3"/>
      <c r="O62" s="3"/>
      <c r="P62" s="3"/>
      <c r="Q62" s="3"/>
      <c r="R62" s="3"/>
      <c r="S62" s="3"/>
      <c r="T62" s="1"/>
      <c r="U62" s="1"/>
      <c r="V62" s="1"/>
      <c r="W62" s="1"/>
      <c r="X62" s="1"/>
      <c r="Y62" s="3"/>
      <c r="Z62" s="3"/>
    </row>
    <row r="63" spans="1:2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1"/>
      <c r="M63" s="3"/>
      <c r="N63" s="3"/>
      <c r="O63" s="3"/>
      <c r="P63" s="3"/>
      <c r="Q63" s="3"/>
      <c r="R63" s="3"/>
      <c r="S63" s="3"/>
      <c r="T63" s="1"/>
      <c r="U63" s="1"/>
      <c r="V63" s="1"/>
      <c r="W63" s="1"/>
      <c r="X63" s="1"/>
      <c r="Y63" s="3"/>
      <c r="Z63" s="3"/>
    </row>
    <row r="64" spans="1:2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1"/>
      <c r="M64" s="3"/>
      <c r="N64" s="3"/>
      <c r="O64" s="3"/>
      <c r="P64" s="3"/>
      <c r="Q64" s="3"/>
      <c r="R64" s="3"/>
      <c r="S64" s="3"/>
      <c r="T64" s="1"/>
      <c r="U64" s="1"/>
      <c r="V64" s="1"/>
      <c r="W64" s="1"/>
      <c r="X64" s="1"/>
      <c r="Y64" s="3"/>
      <c r="Z64" s="3"/>
    </row>
    <row r="65" spans="1:2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1"/>
      <c r="M65" s="3"/>
      <c r="N65" s="3"/>
      <c r="O65" s="3"/>
      <c r="P65" s="3"/>
      <c r="Q65" s="3"/>
      <c r="R65" s="3"/>
      <c r="S65" s="3"/>
      <c r="T65" s="1"/>
      <c r="U65" s="1"/>
      <c r="V65" s="1"/>
      <c r="W65" s="1"/>
      <c r="X65" s="1"/>
      <c r="Y65" s="3"/>
      <c r="Z65" s="3"/>
    </row>
    <row r="66" spans="1:2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3"/>
      <c r="R66" s="3"/>
      <c r="S66" s="3"/>
      <c r="T66" s="1"/>
      <c r="U66" s="1"/>
      <c r="V66" s="1"/>
      <c r="W66" s="1"/>
      <c r="X66" s="1"/>
      <c r="Y66" s="3"/>
      <c r="Z66" s="3"/>
    </row>
    <row r="67" spans="1:2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3"/>
      <c r="R67" s="3"/>
      <c r="S67" s="3"/>
      <c r="T67" s="1"/>
      <c r="U67" s="1"/>
      <c r="V67" s="1"/>
      <c r="W67" s="1"/>
      <c r="X67" s="1"/>
      <c r="Y67" s="3"/>
      <c r="Z67" s="3"/>
    </row>
    <row r="68" spans="1:2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3"/>
      <c r="R68" s="3"/>
      <c r="S68" s="3"/>
      <c r="T68" s="1"/>
      <c r="U68" s="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3"/>
      <c r="R69" s="3"/>
      <c r="S69" s="3"/>
      <c r="T69" s="1"/>
      <c r="U69" s="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</sheetData>
  <sheetProtection/>
  <mergeCells count="23">
    <mergeCell ref="F33:I33"/>
    <mergeCell ref="P33:Z33"/>
    <mergeCell ref="J1:J2"/>
    <mergeCell ref="K1:K2"/>
    <mergeCell ref="L1:L2"/>
    <mergeCell ref="M1:N1"/>
    <mergeCell ref="H1:H2"/>
    <mergeCell ref="G1:G2"/>
    <mergeCell ref="I1:I2"/>
    <mergeCell ref="Y1:Y2"/>
    <mergeCell ref="A1:A2"/>
    <mergeCell ref="B1:B2"/>
    <mergeCell ref="C1:C2"/>
    <mergeCell ref="D1:D2"/>
    <mergeCell ref="E1:E2"/>
    <mergeCell ref="F1:F2"/>
    <mergeCell ref="Z1:Z2"/>
    <mergeCell ref="O1:O2"/>
    <mergeCell ref="P1:P2"/>
    <mergeCell ref="Q1:S1"/>
    <mergeCell ref="T1:V1"/>
    <mergeCell ref="W1:W2"/>
    <mergeCell ref="X1:X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S16">
      <selection activeCell="R21" sqref="R21:S23"/>
    </sheetView>
  </sheetViews>
  <sheetFormatPr defaultColWidth="8.796875" defaultRowHeight="14.25"/>
  <cols>
    <col min="1" max="1" width="5.09765625" style="0" customWidth="1"/>
    <col min="2" max="2" width="20.8984375" style="0" customWidth="1"/>
    <col min="3" max="3" width="20.19921875" style="0" customWidth="1"/>
    <col min="4" max="4" width="17.69921875" style="0" customWidth="1"/>
    <col min="5" max="5" width="13.3984375" style="0" customWidth="1"/>
    <col min="6" max="6" width="11.5" style="0" customWidth="1"/>
    <col min="7" max="9" width="12" style="0" customWidth="1"/>
    <col min="10" max="10" width="35.3984375" style="0" customWidth="1"/>
    <col min="11" max="11" width="11" style="0" customWidth="1"/>
    <col min="12" max="12" width="9.3984375" style="0" customWidth="1"/>
    <col min="13" max="13" width="16.19921875" style="0" customWidth="1"/>
    <col min="14" max="14" width="16.5" style="0" customWidth="1"/>
    <col min="15" max="15" width="11.69921875" style="0" customWidth="1"/>
    <col min="16" max="16" width="13.5" style="0" customWidth="1"/>
    <col min="17" max="17" width="13" style="0" customWidth="1"/>
    <col min="18" max="18" width="15.59765625" style="0" customWidth="1"/>
    <col min="19" max="19" width="16" style="0" customWidth="1"/>
    <col min="20" max="20" width="15.5" style="0" customWidth="1"/>
    <col min="21" max="21" width="18.59765625" style="0" customWidth="1"/>
    <col min="22" max="22" width="18.09765625" style="0" customWidth="1"/>
    <col min="24" max="24" width="29.09765625" style="0" customWidth="1"/>
    <col min="25" max="25" width="13.19921875" style="0" customWidth="1"/>
    <col min="26" max="26" width="13.5" style="0" customWidth="1"/>
  </cols>
  <sheetData>
    <row r="1" spans="1:26" ht="30.75" customHeight="1">
      <c r="A1" s="8" t="s">
        <v>0</v>
      </c>
      <c r="B1" s="8" t="s">
        <v>1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12" t="s">
        <v>331</v>
      </c>
      <c r="I1" s="12" t="s">
        <v>383</v>
      </c>
      <c r="J1" s="8" t="s">
        <v>8</v>
      </c>
      <c r="K1" s="8" t="s">
        <v>9</v>
      </c>
      <c r="L1" s="8" t="s">
        <v>10</v>
      </c>
      <c r="M1" s="8" t="s">
        <v>11</v>
      </c>
      <c r="N1" s="8"/>
      <c r="O1" s="8" t="s">
        <v>14</v>
      </c>
      <c r="P1" s="8" t="s">
        <v>15</v>
      </c>
      <c r="Q1" s="8" t="s">
        <v>30</v>
      </c>
      <c r="R1" s="8"/>
      <c r="S1" s="8"/>
      <c r="T1" s="8" t="s">
        <v>32</v>
      </c>
      <c r="U1" s="8"/>
      <c r="V1" s="8"/>
      <c r="W1" s="8" t="s">
        <v>24</v>
      </c>
      <c r="X1" s="8" t="s">
        <v>25</v>
      </c>
      <c r="Y1" s="8" t="s">
        <v>33</v>
      </c>
      <c r="Z1" s="8" t="s">
        <v>27</v>
      </c>
    </row>
    <row r="2" spans="1:26" ht="41.25" customHeight="1">
      <c r="A2" s="8"/>
      <c r="B2" s="8"/>
      <c r="C2" s="8"/>
      <c r="D2" s="8"/>
      <c r="E2" s="8"/>
      <c r="F2" s="8"/>
      <c r="G2" s="8"/>
      <c r="H2" s="13"/>
      <c r="I2" s="14"/>
      <c r="J2" s="8"/>
      <c r="K2" s="8"/>
      <c r="L2" s="8"/>
      <c r="M2" s="2" t="s">
        <v>28</v>
      </c>
      <c r="N2" s="2" t="s">
        <v>29</v>
      </c>
      <c r="O2" s="8"/>
      <c r="P2" s="8"/>
      <c r="Q2" s="2" t="s">
        <v>17</v>
      </c>
      <c r="R2" s="2" t="s">
        <v>31</v>
      </c>
      <c r="S2" s="2" t="s">
        <v>19</v>
      </c>
      <c r="T2" s="2" t="s">
        <v>21</v>
      </c>
      <c r="U2" s="2" t="s">
        <v>22</v>
      </c>
      <c r="V2" s="2" t="s">
        <v>23</v>
      </c>
      <c r="W2" s="8"/>
      <c r="X2" s="8"/>
      <c r="Y2" s="8"/>
      <c r="Z2" s="8"/>
    </row>
    <row r="3" spans="1:26" ht="71.25">
      <c r="A3" s="4">
        <v>1</v>
      </c>
      <c r="B3" s="4" t="s">
        <v>167</v>
      </c>
      <c r="C3" s="4" t="s">
        <v>168</v>
      </c>
      <c r="D3" s="4" t="s">
        <v>169</v>
      </c>
      <c r="E3" s="4" t="s">
        <v>225</v>
      </c>
      <c r="F3" s="4" t="s">
        <v>259</v>
      </c>
      <c r="G3" s="4"/>
      <c r="H3" s="4"/>
      <c r="I3" s="4"/>
      <c r="J3" s="4" t="s">
        <v>170</v>
      </c>
      <c r="K3" s="5">
        <v>998</v>
      </c>
      <c r="L3" s="5" t="s">
        <v>38</v>
      </c>
      <c r="M3" s="5">
        <v>1954097</v>
      </c>
      <c r="N3" s="5">
        <v>977048</v>
      </c>
      <c r="O3" s="5">
        <v>977048</v>
      </c>
      <c r="P3" s="6">
        <f aca="true" t="shared" si="0" ref="P3:P20">O3-R3</f>
        <v>401783</v>
      </c>
      <c r="Q3" s="5">
        <f aca="true" t="shared" si="1" ref="Q3:Q20">R3+S3</f>
        <v>1150531.47</v>
      </c>
      <c r="R3" s="5">
        <v>575265</v>
      </c>
      <c r="S3" s="5">
        <v>575266.47</v>
      </c>
      <c r="T3" s="5" t="s">
        <v>226</v>
      </c>
      <c r="U3" s="5" t="s">
        <v>252</v>
      </c>
      <c r="V3" s="5" t="s">
        <v>230</v>
      </c>
      <c r="W3" s="4" t="s">
        <v>39</v>
      </c>
      <c r="X3" s="4" t="s">
        <v>233</v>
      </c>
      <c r="Y3" s="5">
        <v>298133</v>
      </c>
      <c r="Z3" s="5">
        <v>500</v>
      </c>
    </row>
    <row r="4" spans="1:26" ht="42.75">
      <c r="A4" s="4">
        <v>2</v>
      </c>
      <c r="B4" s="4" t="s">
        <v>171</v>
      </c>
      <c r="C4" s="4" t="s">
        <v>172</v>
      </c>
      <c r="D4" s="4" t="s">
        <v>173</v>
      </c>
      <c r="E4" s="4" t="s">
        <v>225</v>
      </c>
      <c r="F4" s="4" t="s">
        <v>367</v>
      </c>
      <c r="G4" s="4"/>
      <c r="H4" s="4"/>
      <c r="I4" s="4"/>
      <c r="J4" s="4" t="s">
        <v>174</v>
      </c>
      <c r="K4" s="5">
        <v>5945</v>
      </c>
      <c r="L4" s="5" t="s">
        <v>38</v>
      </c>
      <c r="M4" s="5">
        <v>9760651</v>
      </c>
      <c r="N4" s="5">
        <v>3000000</v>
      </c>
      <c r="O4" s="5">
        <v>3000000</v>
      </c>
      <c r="P4" s="6">
        <f t="shared" si="0"/>
        <v>150625</v>
      </c>
      <c r="Q4" s="5">
        <f t="shared" si="1"/>
        <v>5698751.24</v>
      </c>
      <c r="R4" s="5">
        <v>2849375</v>
      </c>
      <c r="S4" s="5">
        <v>2849376.24</v>
      </c>
      <c r="T4" s="5" t="s">
        <v>226</v>
      </c>
      <c r="U4" s="5" t="s">
        <v>229</v>
      </c>
      <c r="V4" s="5" t="s">
        <v>228</v>
      </c>
      <c r="W4" s="4" t="s">
        <v>39</v>
      </c>
      <c r="X4" s="4" t="s">
        <v>373</v>
      </c>
      <c r="Y4" s="5">
        <v>1475122</v>
      </c>
      <c r="Z4" s="5"/>
    </row>
    <row r="5" spans="1:26" ht="128.25">
      <c r="A5" s="4">
        <v>3</v>
      </c>
      <c r="B5" s="4" t="s">
        <v>175</v>
      </c>
      <c r="C5" s="4" t="s">
        <v>176</v>
      </c>
      <c r="D5" s="4" t="s">
        <v>177</v>
      </c>
      <c r="E5" s="4" t="s">
        <v>225</v>
      </c>
      <c r="F5" s="4" t="s">
        <v>322</v>
      </c>
      <c r="G5" s="4" t="s">
        <v>348</v>
      </c>
      <c r="H5" s="4" t="s">
        <v>371</v>
      </c>
      <c r="I5" s="4"/>
      <c r="J5" s="4" t="s">
        <v>178</v>
      </c>
      <c r="K5" s="5">
        <v>17320</v>
      </c>
      <c r="L5" s="5" t="s">
        <v>38</v>
      </c>
      <c r="M5" s="5">
        <v>7170766.48</v>
      </c>
      <c r="N5" s="5">
        <v>3000000</v>
      </c>
      <c r="O5" s="5">
        <v>3000000</v>
      </c>
      <c r="P5" s="6">
        <f t="shared" si="0"/>
        <v>155944</v>
      </c>
      <c r="Q5" s="5">
        <f t="shared" si="1"/>
        <v>6108117.76</v>
      </c>
      <c r="R5" s="5">
        <v>2844056</v>
      </c>
      <c r="S5" s="5">
        <v>3264061.76</v>
      </c>
      <c r="T5" s="5" t="s">
        <v>226</v>
      </c>
      <c r="U5" s="5" t="s">
        <v>227</v>
      </c>
      <c r="V5" s="5" t="s">
        <v>228</v>
      </c>
      <c r="W5" s="4" t="s">
        <v>39</v>
      </c>
      <c r="X5" s="4" t="s">
        <v>351</v>
      </c>
      <c r="Y5" s="5">
        <v>1355396.25</v>
      </c>
      <c r="Z5" s="5"/>
    </row>
    <row r="6" spans="1:26" ht="57">
      <c r="A6" s="4">
        <v>4</v>
      </c>
      <c r="B6" s="4" t="s">
        <v>179</v>
      </c>
      <c r="C6" s="4" t="s">
        <v>180</v>
      </c>
      <c r="D6" s="4" t="s">
        <v>181</v>
      </c>
      <c r="E6" s="4" t="s">
        <v>225</v>
      </c>
      <c r="F6" s="4" t="s">
        <v>325</v>
      </c>
      <c r="G6" s="4"/>
      <c r="H6" s="4"/>
      <c r="I6" s="4"/>
      <c r="J6" s="4" t="s">
        <v>182</v>
      </c>
      <c r="K6" s="5">
        <v>5071</v>
      </c>
      <c r="L6" s="5" t="s">
        <v>38</v>
      </c>
      <c r="M6" s="5">
        <v>8082424.42</v>
      </c>
      <c r="N6" s="5">
        <v>3000000</v>
      </c>
      <c r="O6" s="5">
        <v>3000000</v>
      </c>
      <c r="P6" s="6">
        <f t="shared" si="0"/>
        <v>0</v>
      </c>
      <c r="Q6" s="5">
        <f t="shared" si="1"/>
        <v>8273971.72</v>
      </c>
      <c r="R6" s="5">
        <v>3000000</v>
      </c>
      <c r="S6" s="5">
        <v>5273971.72</v>
      </c>
      <c r="T6" s="5" t="s">
        <v>226</v>
      </c>
      <c r="U6" s="5" t="s">
        <v>234</v>
      </c>
      <c r="V6" s="5" t="s">
        <v>230</v>
      </c>
      <c r="W6" s="4" t="s">
        <v>39</v>
      </c>
      <c r="X6" s="4" t="s">
        <v>235</v>
      </c>
      <c r="Y6" s="5">
        <v>3209213</v>
      </c>
      <c r="Z6" s="5"/>
    </row>
    <row r="7" spans="1:26" ht="28.5">
      <c r="A7" s="4">
        <v>5</v>
      </c>
      <c r="B7" s="4" t="s">
        <v>183</v>
      </c>
      <c r="C7" s="4" t="s">
        <v>184</v>
      </c>
      <c r="D7" s="4" t="s">
        <v>185</v>
      </c>
      <c r="E7" s="4" t="s">
        <v>244</v>
      </c>
      <c r="F7" s="4" t="s">
        <v>319</v>
      </c>
      <c r="G7" s="4" t="s">
        <v>355</v>
      </c>
      <c r="H7" s="4" t="s">
        <v>370</v>
      </c>
      <c r="I7" s="4" t="s">
        <v>384</v>
      </c>
      <c r="J7" s="4" t="s">
        <v>186</v>
      </c>
      <c r="K7" s="5">
        <v>3405</v>
      </c>
      <c r="L7" s="5" t="s">
        <v>57</v>
      </c>
      <c r="M7" s="5">
        <v>3807159.36</v>
      </c>
      <c r="N7" s="5">
        <v>1897429</v>
      </c>
      <c r="O7" s="5">
        <v>1897429</v>
      </c>
      <c r="P7" s="6">
        <f t="shared" si="0"/>
        <v>169119</v>
      </c>
      <c r="Q7" s="5">
        <f t="shared" si="1"/>
        <v>3456621</v>
      </c>
      <c r="R7" s="5">
        <v>1728310</v>
      </c>
      <c r="S7" s="5">
        <v>1728311</v>
      </c>
      <c r="T7" s="5" t="s">
        <v>226</v>
      </c>
      <c r="U7" s="5" t="s">
        <v>367</v>
      </c>
      <c r="V7" s="5" t="s">
        <v>228</v>
      </c>
      <c r="W7" s="4" t="s">
        <v>39</v>
      </c>
      <c r="X7" s="4" t="s">
        <v>253</v>
      </c>
      <c r="Y7" s="5">
        <v>1689000</v>
      </c>
      <c r="Z7" s="5"/>
    </row>
    <row r="8" spans="1:26" ht="28.5">
      <c r="A8" s="4">
        <v>6</v>
      </c>
      <c r="B8" s="4" t="s">
        <v>183</v>
      </c>
      <c r="C8" s="4" t="s">
        <v>187</v>
      </c>
      <c r="D8" s="4" t="s">
        <v>188</v>
      </c>
      <c r="E8" s="4" t="s">
        <v>262</v>
      </c>
      <c r="F8" s="4" t="s">
        <v>323</v>
      </c>
      <c r="G8" s="4" t="s">
        <v>355</v>
      </c>
      <c r="H8" s="4"/>
      <c r="I8" s="4"/>
      <c r="J8" s="4" t="s">
        <v>189</v>
      </c>
      <c r="K8" s="5">
        <v>3471</v>
      </c>
      <c r="L8" s="5" t="s">
        <v>57</v>
      </c>
      <c r="M8" s="5">
        <v>4826962.5</v>
      </c>
      <c r="N8" s="5">
        <v>2413481</v>
      </c>
      <c r="O8" s="5">
        <v>2413481</v>
      </c>
      <c r="P8" s="6">
        <f t="shared" si="0"/>
        <v>35428</v>
      </c>
      <c r="Q8" s="5">
        <f t="shared" si="1"/>
        <v>4756106.74</v>
      </c>
      <c r="R8" s="5">
        <v>2378053</v>
      </c>
      <c r="S8" s="5">
        <v>2378053.74</v>
      </c>
      <c r="T8" s="5" t="s">
        <v>226</v>
      </c>
      <c r="U8" s="5" t="s">
        <v>349</v>
      </c>
      <c r="V8" s="5" t="s">
        <v>228</v>
      </c>
      <c r="W8" s="4" t="s">
        <v>39</v>
      </c>
      <c r="X8" s="4" t="s">
        <v>267</v>
      </c>
      <c r="Y8" s="5">
        <v>1214800</v>
      </c>
      <c r="Z8" s="5"/>
    </row>
    <row r="9" spans="1:26" ht="57">
      <c r="A9" s="4">
        <v>7</v>
      </c>
      <c r="B9" s="4" t="s">
        <v>313</v>
      </c>
      <c r="C9" s="4" t="s">
        <v>314</v>
      </c>
      <c r="D9" s="4" t="s">
        <v>315</v>
      </c>
      <c r="E9" s="4" t="s">
        <v>262</v>
      </c>
      <c r="F9" s="4" t="s">
        <v>336</v>
      </c>
      <c r="G9" s="4" t="s">
        <v>370</v>
      </c>
      <c r="H9" s="4"/>
      <c r="I9" s="4"/>
      <c r="J9" s="4" t="s">
        <v>316</v>
      </c>
      <c r="K9" s="5">
        <v>635</v>
      </c>
      <c r="L9" s="5" t="s">
        <v>38</v>
      </c>
      <c r="M9" s="5">
        <v>2194026.18</v>
      </c>
      <c r="N9" s="5">
        <v>1097013</v>
      </c>
      <c r="O9" s="5">
        <v>597296</v>
      </c>
      <c r="P9" s="6">
        <f t="shared" si="0"/>
        <v>0</v>
      </c>
      <c r="Q9" s="5">
        <f t="shared" si="1"/>
        <v>1194592.72</v>
      </c>
      <c r="R9" s="5">
        <v>597296</v>
      </c>
      <c r="S9" s="5">
        <v>597296.72</v>
      </c>
      <c r="T9" s="5" t="s">
        <v>226</v>
      </c>
      <c r="U9" s="5" t="s">
        <v>337</v>
      </c>
      <c r="V9" s="5" t="s">
        <v>228</v>
      </c>
      <c r="W9" s="4" t="s">
        <v>39</v>
      </c>
      <c r="X9" s="4" t="s">
        <v>321</v>
      </c>
      <c r="Y9" s="5">
        <v>547641</v>
      </c>
      <c r="Z9" s="5"/>
    </row>
    <row r="10" spans="1:26" ht="71.25">
      <c r="A10" s="4">
        <v>8</v>
      </c>
      <c r="B10" s="4" t="s">
        <v>343</v>
      </c>
      <c r="C10" s="4" t="s">
        <v>344</v>
      </c>
      <c r="D10" s="4" t="s">
        <v>347</v>
      </c>
      <c r="E10" s="4" t="s">
        <v>377</v>
      </c>
      <c r="F10" s="4"/>
      <c r="G10" s="4"/>
      <c r="H10" s="4"/>
      <c r="I10" s="4"/>
      <c r="J10" s="4" t="s">
        <v>345</v>
      </c>
      <c r="K10" s="5">
        <v>902</v>
      </c>
      <c r="L10" s="5" t="s">
        <v>38</v>
      </c>
      <c r="M10" s="5">
        <v>6866868.56</v>
      </c>
      <c r="N10" s="5">
        <v>3000000</v>
      </c>
      <c r="O10" s="5">
        <v>392405</v>
      </c>
      <c r="P10" s="6">
        <f t="shared" si="0"/>
        <v>0</v>
      </c>
      <c r="Q10" s="5">
        <f t="shared" si="1"/>
        <v>4416022.01</v>
      </c>
      <c r="R10" s="5">
        <v>392405</v>
      </c>
      <c r="S10" s="5">
        <v>4023617.01</v>
      </c>
      <c r="T10" s="5" t="s">
        <v>226</v>
      </c>
      <c r="U10" s="5" t="s">
        <v>254</v>
      </c>
      <c r="V10" s="5" t="s">
        <v>228</v>
      </c>
      <c r="W10" s="4" t="s">
        <v>39</v>
      </c>
      <c r="X10" s="4" t="s">
        <v>346</v>
      </c>
      <c r="Y10" s="5">
        <v>1350000</v>
      </c>
      <c r="Z10" s="5"/>
    </row>
    <row r="11" spans="1:26" ht="28.5">
      <c r="A11" s="4">
        <v>9</v>
      </c>
      <c r="B11" s="4" t="s">
        <v>190</v>
      </c>
      <c r="C11" s="4" t="s">
        <v>191</v>
      </c>
      <c r="D11" s="4" t="s">
        <v>192</v>
      </c>
      <c r="E11" s="4" t="s">
        <v>244</v>
      </c>
      <c r="F11" s="4" t="s">
        <v>368</v>
      </c>
      <c r="G11" s="4"/>
      <c r="H11" s="4"/>
      <c r="I11" s="4"/>
      <c r="J11" s="4" t="s">
        <v>193</v>
      </c>
      <c r="K11" s="5">
        <v>2714</v>
      </c>
      <c r="L11" s="5" t="s">
        <v>38</v>
      </c>
      <c r="M11" s="5">
        <v>5000319</v>
      </c>
      <c r="N11" s="5">
        <v>2500159</v>
      </c>
      <c r="O11" s="5">
        <v>2500159</v>
      </c>
      <c r="P11" s="6">
        <f t="shared" si="0"/>
        <v>110765</v>
      </c>
      <c r="Q11" s="5">
        <f t="shared" si="1"/>
        <v>4778789.91</v>
      </c>
      <c r="R11" s="5">
        <v>2389394</v>
      </c>
      <c r="S11" s="5">
        <v>2389395.91</v>
      </c>
      <c r="T11" s="5" t="s">
        <v>226</v>
      </c>
      <c r="U11" s="5" t="s">
        <v>254</v>
      </c>
      <c r="V11" s="5" t="s">
        <v>228</v>
      </c>
      <c r="W11" s="4" t="s">
        <v>39</v>
      </c>
      <c r="X11" s="4" t="s">
        <v>194</v>
      </c>
      <c r="Y11" s="5">
        <v>1500000</v>
      </c>
      <c r="Z11" s="5"/>
    </row>
    <row r="12" spans="1:26" ht="28.5">
      <c r="A12" s="4">
        <v>10</v>
      </c>
      <c r="B12" s="4" t="s">
        <v>195</v>
      </c>
      <c r="C12" s="4" t="s">
        <v>196</v>
      </c>
      <c r="D12" s="4" t="s">
        <v>197</v>
      </c>
      <c r="E12" s="4" t="s">
        <v>262</v>
      </c>
      <c r="F12" s="4" t="s">
        <v>334</v>
      </c>
      <c r="G12" s="4" t="s">
        <v>371</v>
      </c>
      <c r="H12" s="4" t="s">
        <v>375</v>
      </c>
      <c r="I12" s="4"/>
      <c r="J12" s="4" t="s">
        <v>198</v>
      </c>
      <c r="K12" s="5">
        <v>1633</v>
      </c>
      <c r="L12" s="5" t="s">
        <v>38</v>
      </c>
      <c r="M12" s="5">
        <v>4073596.14</v>
      </c>
      <c r="N12" s="5">
        <v>2036798</v>
      </c>
      <c r="O12" s="5">
        <v>2036798</v>
      </c>
      <c r="P12" s="6">
        <f t="shared" si="0"/>
        <v>0</v>
      </c>
      <c r="Q12" s="5">
        <f t="shared" si="1"/>
        <v>4886951.0600000005</v>
      </c>
      <c r="R12" s="5">
        <v>2036798</v>
      </c>
      <c r="S12" s="5">
        <v>2850153.06</v>
      </c>
      <c r="T12" s="5" t="s">
        <v>226</v>
      </c>
      <c r="U12" s="5" t="s">
        <v>263</v>
      </c>
      <c r="V12" s="5" t="s">
        <v>228</v>
      </c>
      <c r="W12" s="4" t="s">
        <v>39</v>
      </c>
      <c r="X12" s="4" t="s">
        <v>265</v>
      </c>
      <c r="Y12" s="5">
        <v>1502072</v>
      </c>
      <c r="Z12" s="5"/>
    </row>
    <row r="13" spans="1:26" ht="28.5">
      <c r="A13" s="4">
        <v>11</v>
      </c>
      <c r="B13" s="4" t="s">
        <v>199</v>
      </c>
      <c r="C13" s="4" t="s">
        <v>200</v>
      </c>
      <c r="D13" s="4" t="s">
        <v>201</v>
      </c>
      <c r="E13" s="4" t="s">
        <v>244</v>
      </c>
      <c r="F13" s="4" t="s">
        <v>363</v>
      </c>
      <c r="G13" s="4"/>
      <c r="H13" s="4"/>
      <c r="I13" s="4"/>
      <c r="J13" s="4" t="s">
        <v>202</v>
      </c>
      <c r="K13" s="5">
        <v>830</v>
      </c>
      <c r="L13" s="5" t="s">
        <v>57</v>
      </c>
      <c r="M13" s="5">
        <v>4803419.96</v>
      </c>
      <c r="N13" s="5">
        <v>2401709</v>
      </c>
      <c r="O13" s="5">
        <v>2401709</v>
      </c>
      <c r="P13" s="6">
        <f t="shared" si="0"/>
        <v>145231</v>
      </c>
      <c r="Q13" s="5">
        <f t="shared" si="1"/>
        <v>4512957.15</v>
      </c>
      <c r="R13" s="5">
        <v>2256478</v>
      </c>
      <c r="S13" s="5">
        <v>2256479.15</v>
      </c>
      <c r="T13" s="5" t="s">
        <v>226</v>
      </c>
      <c r="U13" s="5" t="s">
        <v>230</v>
      </c>
      <c r="V13" s="5" t="s">
        <v>228</v>
      </c>
      <c r="W13" s="4" t="s">
        <v>39</v>
      </c>
      <c r="X13" s="4" t="s">
        <v>364</v>
      </c>
      <c r="Y13" s="5">
        <v>1150805</v>
      </c>
      <c r="Z13" s="5"/>
    </row>
    <row r="14" spans="1:26" ht="71.25">
      <c r="A14" s="4">
        <v>12</v>
      </c>
      <c r="B14" s="4" t="s">
        <v>203</v>
      </c>
      <c r="C14" s="4" t="s">
        <v>204</v>
      </c>
      <c r="D14" s="4" t="s">
        <v>205</v>
      </c>
      <c r="E14" s="4" t="s">
        <v>241</v>
      </c>
      <c r="F14" s="4" t="s">
        <v>363</v>
      </c>
      <c r="G14" s="4"/>
      <c r="H14" s="4"/>
      <c r="I14" s="4"/>
      <c r="J14" s="4" t="s">
        <v>206</v>
      </c>
      <c r="K14" s="5">
        <v>2095</v>
      </c>
      <c r="L14" s="5" t="s">
        <v>38</v>
      </c>
      <c r="M14" s="5">
        <v>3185080.68</v>
      </c>
      <c r="N14" s="5">
        <v>1592540</v>
      </c>
      <c r="O14" s="5">
        <v>1592540</v>
      </c>
      <c r="P14" s="6">
        <f t="shared" si="0"/>
        <v>141788</v>
      </c>
      <c r="Q14" s="5">
        <f t="shared" si="1"/>
        <v>2966063.85</v>
      </c>
      <c r="R14" s="5">
        <v>1450752</v>
      </c>
      <c r="S14" s="5">
        <v>1515311.85</v>
      </c>
      <c r="T14" s="5" t="s">
        <v>226</v>
      </c>
      <c r="U14" s="5" t="s">
        <v>370</v>
      </c>
      <c r="V14" s="5" t="s">
        <v>228</v>
      </c>
      <c r="W14" s="4" t="s">
        <v>39</v>
      </c>
      <c r="X14" s="4" t="s">
        <v>242</v>
      </c>
      <c r="Y14" s="5">
        <v>805000</v>
      </c>
      <c r="Z14" s="5"/>
    </row>
    <row r="15" spans="1:26" ht="42.75">
      <c r="A15" s="4">
        <v>13</v>
      </c>
      <c r="B15" s="4" t="s">
        <v>207</v>
      </c>
      <c r="C15" s="4" t="s">
        <v>224</v>
      </c>
      <c r="D15" s="4" t="s">
        <v>209</v>
      </c>
      <c r="E15" s="4" t="s">
        <v>225</v>
      </c>
      <c r="F15" s="4" t="s">
        <v>365</v>
      </c>
      <c r="G15" s="4"/>
      <c r="H15" s="4"/>
      <c r="I15" s="4"/>
      <c r="J15" s="4" t="s">
        <v>210</v>
      </c>
      <c r="K15" s="5">
        <v>2003</v>
      </c>
      <c r="L15" s="5" t="s">
        <v>38</v>
      </c>
      <c r="M15" s="5">
        <v>2999000.03</v>
      </c>
      <c r="N15" s="5">
        <v>1499500</v>
      </c>
      <c r="O15" s="5">
        <v>1499500</v>
      </c>
      <c r="P15" s="6">
        <f t="shared" si="0"/>
        <v>286119</v>
      </c>
      <c r="Q15" s="5">
        <f t="shared" si="1"/>
        <v>2426762.96</v>
      </c>
      <c r="R15" s="5">
        <v>1213381</v>
      </c>
      <c r="S15" s="5">
        <v>1213381.96</v>
      </c>
      <c r="T15" s="5" t="s">
        <v>226</v>
      </c>
      <c r="U15" s="5" t="s">
        <v>336</v>
      </c>
      <c r="V15" s="5" t="s">
        <v>228</v>
      </c>
      <c r="W15" s="4" t="s">
        <v>39</v>
      </c>
      <c r="X15" s="4" t="s">
        <v>366</v>
      </c>
      <c r="Y15" s="5">
        <v>612758</v>
      </c>
      <c r="Z15" s="5"/>
    </row>
    <row r="16" spans="1:26" ht="42.75">
      <c r="A16" s="4">
        <v>14</v>
      </c>
      <c r="B16" s="4" t="s">
        <v>207</v>
      </c>
      <c r="C16" s="4" t="s">
        <v>208</v>
      </c>
      <c r="D16" s="4" t="s">
        <v>211</v>
      </c>
      <c r="E16" s="4" t="s">
        <v>262</v>
      </c>
      <c r="F16" s="4" t="s">
        <v>361</v>
      </c>
      <c r="G16" s="4"/>
      <c r="H16" s="4"/>
      <c r="I16" s="4"/>
      <c r="J16" s="4" t="s">
        <v>212</v>
      </c>
      <c r="K16" s="5">
        <v>2914</v>
      </c>
      <c r="L16" s="5" t="s">
        <v>38</v>
      </c>
      <c r="M16" s="5">
        <v>3999218.79</v>
      </c>
      <c r="N16" s="5">
        <v>1999609</v>
      </c>
      <c r="O16" s="5">
        <v>1370448</v>
      </c>
      <c r="P16" s="6">
        <f t="shared" si="0"/>
        <v>0</v>
      </c>
      <c r="Q16" s="5">
        <f t="shared" si="1"/>
        <v>2740896.56</v>
      </c>
      <c r="R16" s="5">
        <v>1370448</v>
      </c>
      <c r="S16" s="5">
        <v>1370448.56</v>
      </c>
      <c r="T16" s="5" t="s">
        <v>226</v>
      </c>
      <c r="U16" s="5" t="s">
        <v>362</v>
      </c>
      <c r="V16" s="5" t="s">
        <v>228</v>
      </c>
      <c r="W16" s="4" t="s">
        <v>39</v>
      </c>
      <c r="X16" s="4" t="s">
        <v>266</v>
      </c>
      <c r="Y16" s="5">
        <v>692077</v>
      </c>
      <c r="Z16" s="5"/>
    </row>
    <row r="17" spans="1:26" ht="57">
      <c r="A17" s="4">
        <v>15</v>
      </c>
      <c r="B17" s="4" t="s">
        <v>213</v>
      </c>
      <c r="C17" s="4" t="s">
        <v>214</v>
      </c>
      <c r="D17" s="4" t="s">
        <v>215</v>
      </c>
      <c r="E17" s="4" t="s">
        <v>244</v>
      </c>
      <c r="F17" s="4" t="s">
        <v>338</v>
      </c>
      <c r="G17" s="4" t="s">
        <v>370</v>
      </c>
      <c r="H17" s="4"/>
      <c r="I17" s="4"/>
      <c r="J17" s="4" t="s">
        <v>216</v>
      </c>
      <c r="K17" s="5">
        <v>1964</v>
      </c>
      <c r="L17" s="5" t="s">
        <v>57</v>
      </c>
      <c r="M17" s="5">
        <v>6315721.12</v>
      </c>
      <c r="N17" s="5">
        <v>3000000</v>
      </c>
      <c r="O17" s="5">
        <v>3000000</v>
      </c>
      <c r="P17" s="6">
        <f t="shared" si="0"/>
        <v>5301</v>
      </c>
      <c r="Q17" s="5">
        <f t="shared" si="1"/>
        <v>5989399.75</v>
      </c>
      <c r="R17" s="5">
        <v>2994699</v>
      </c>
      <c r="S17" s="5">
        <v>2994700.75</v>
      </c>
      <c r="T17" s="5" t="s">
        <v>226</v>
      </c>
      <c r="U17" s="5" t="s">
        <v>371</v>
      </c>
      <c r="V17" s="5" t="s">
        <v>228</v>
      </c>
      <c r="W17" s="4" t="s">
        <v>39</v>
      </c>
      <c r="X17" s="4" t="s">
        <v>255</v>
      </c>
      <c r="Y17" s="5">
        <v>1527297.38</v>
      </c>
      <c r="Z17" s="5"/>
    </row>
    <row r="18" spans="1:26" ht="71.25">
      <c r="A18" s="4">
        <v>16</v>
      </c>
      <c r="B18" s="4" t="s">
        <v>213</v>
      </c>
      <c r="C18" s="4" t="s">
        <v>217</v>
      </c>
      <c r="D18" s="4" t="s">
        <v>218</v>
      </c>
      <c r="E18" s="4" t="s">
        <v>262</v>
      </c>
      <c r="F18" s="4" t="s">
        <v>281</v>
      </c>
      <c r="G18" s="4" t="s">
        <v>350</v>
      </c>
      <c r="H18" s="4"/>
      <c r="I18" s="4"/>
      <c r="J18" s="4" t="s">
        <v>219</v>
      </c>
      <c r="K18" s="5">
        <v>986</v>
      </c>
      <c r="L18" s="5" t="s">
        <v>57</v>
      </c>
      <c r="M18" s="5">
        <v>5582379.29</v>
      </c>
      <c r="N18" s="5">
        <v>2791189</v>
      </c>
      <c r="O18" s="5">
        <v>2791189</v>
      </c>
      <c r="P18" s="6">
        <f t="shared" si="0"/>
        <v>578918</v>
      </c>
      <c r="Q18" s="5">
        <f t="shared" si="1"/>
        <v>5310475.13</v>
      </c>
      <c r="R18" s="5">
        <v>2212271</v>
      </c>
      <c r="S18" s="5">
        <v>3098204.13</v>
      </c>
      <c r="T18" s="5" t="s">
        <v>226</v>
      </c>
      <c r="U18" s="5" t="s">
        <v>230</v>
      </c>
      <c r="V18" s="5" t="s">
        <v>228</v>
      </c>
      <c r="W18" s="4" t="s">
        <v>39</v>
      </c>
      <c r="X18" s="4" t="s">
        <v>264</v>
      </c>
      <c r="Y18" s="5">
        <v>1458562.6</v>
      </c>
      <c r="Z18" s="5"/>
    </row>
    <row r="19" spans="1:26" ht="42.75">
      <c r="A19" s="4">
        <v>17</v>
      </c>
      <c r="B19" s="4" t="s">
        <v>220</v>
      </c>
      <c r="C19" s="4" t="s">
        <v>221</v>
      </c>
      <c r="D19" s="4" t="s">
        <v>222</v>
      </c>
      <c r="E19" s="4" t="s">
        <v>244</v>
      </c>
      <c r="F19" s="4" t="s">
        <v>317</v>
      </c>
      <c r="G19" s="4"/>
      <c r="H19" s="4"/>
      <c r="I19" s="4"/>
      <c r="J19" s="4" t="s">
        <v>223</v>
      </c>
      <c r="K19" s="5">
        <v>3073</v>
      </c>
      <c r="L19" s="5" t="s">
        <v>57</v>
      </c>
      <c r="M19" s="5">
        <v>3795750.78</v>
      </c>
      <c r="N19" s="5">
        <v>1897875</v>
      </c>
      <c r="O19" s="5">
        <v>1897875</v>
      </c>
      <c r="P19" s="6">
        <f t="shared" si="0"/>
        <v>338999</v>
      </c>
      <c r="Q19" s="5">
        <f t="shared" si="1"/>
        <v>3117752.33</v>
      </c>
      <c r="R19" s="5">
        <v>1558876</v>
      </c>
      <c r="S19" s="5">
        <v>1558876.33</v>
      </c>
      <c r="T19" s="5" t="s">
        <v>226</v>
      </c>
      <c r="U19" s="5" t="s">
        <v>318</v>
      </c>
      <c r="V19" s="5" t="s">
        <v>232</v>
      </c>
      <c r="W19" s="4" t="s">
        <v>39</v>
      </c>
      <c r="X19" s="4" t="s">
        <v>251</v>
      </c>
      <c r="Y19" s="5">
        <v>795026.93</v>
      </c>
      <c r="Z19" s="5"/>
    </row>
    <row r="20" spans="1:26" ht="85.5">
      <c r="A20" s="4">
        <v>18</v>
      </c>
      <c r="B20" s="4" t="s">
        <v>301</v>
      </c>
      <c r="C20" s="4" t="s">
        <v>302</v>
      </c>
      <c r="D20" s="4" t="s">
        <v>303</v>
      </c>
      <c r="E20" s="4" t="s">
        <v>378</v>
      </c>
      <c r="F20" s="4"/>
      <c r="G20" s="4"/>
      <c r="H20" s="4"/>
      <c r="I20" s="4"/>
      <c r="J20" s="4" t="s">
        <v>379</v>
      </c>
      <c r="K20" s="5">
        <v>5070</v>
      </c>
      <c r="L20" s="5" t="s">
        <v>38</v>
      </c>
      <c r="M20" s="5">
        <v>4207066.99</v>
      </c>
      <c r="N20" s="5">
        <v>2103533</v>
      </c>
      <c r="O20" s="5">
        <v>1362104</v>
      </c>
      <c r="P20" s="5">
        <f t="shared" si="0"/>
        <v>89223</v>
      </c>
      <c r="Q20" s="5">
        <f t="shared" si="1"/>
        <v>2545763.8899999997</v>
      </c>
      <c r="R20" s="5">
        <v>1272881</v>
      </c>
      <c r="S20" s="5">
        <v>1272882.89</v>
      </c>
      <c r="T20" s="5" t="s">
        <v>226</v>
      </c>
      <c r="U20" s="5" t="s">
        <v>380</v>
      </c>
      <c r="V20" s="5" t="s">
        <v>228</v>
      </c>
      <c r="W20" s="4" t="s">
        <v>39</v>
      </c>
      <c r="X20" s="4" t="s">
        <v>304</v>
      </c>
      <c r="Y20" s="5">
        <v>1052000</v>
      </c>
      <c r="Z20" s="3"/>
    </row>
    <row r="21" spans="1:2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"/>
      <c r="X21" s="1"/>
      <c r="Y21" s="3"/>
      <c r="Z21" s="3"/>
    </row>
    <row r="22" spans="1:2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"/>
      <c r="X22" s="1"/>
      <c r="Y22" s="3"/>
      <c r="Z22" s="3"/>
    </row>
    <row r="23" spans="1:2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"/>
      <c r="X23" s="1"/>
      <c r="Y23" s="3"/>
      <c r="Z23" s="3"/>
    </row>
    <row r="24" spans="1:2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"/>
      <c r="X24" s="1"/>
      <c r="Y24" s="3"/>
      <c r="Z24" s="3"/>
    </row>
    <row r="25" spans="1:2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"/>
      <c r="X25" s="1"/>
      <c r="Y25" s="3"/>
      <c r="Z25" s="3"/>
    </row>
    <row r="26" spans="1:2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3"/>
      <c r="Z26" s="3"/>
    </row>
    <row r="27" spans="1:2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"/>
      <c r="X27" s="1"/>
      <c r="Y27" s="3"/>
      <c r="Z27" s="3"/>
    </row>
    <row r="28" spans="1:2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"/>
      <c r="X28" s="1"/>
      <c r="Y28" s="3"/>
      <c r="Z28" s="3"/>
    </row>
    <row r="29" spans="1:2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"/>
      <c r="X29" s="1"/>
      <c r="Y29" s="3"/>
      <c r="Z29" s="3"/>
    </row>
    <row r="30" spans="1:2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"/>
      <c r="X30" s="1"/>
      <c r="Y30" s="3"/>
      <c r="Z30" s="3"/>
    </row>
    <row r="31" spans="1:2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"/>
      <c r="X31" s="1"/>
      <c r="Y31" s="3"/>
      <c r="Z31" s="3"/>
    </row>
    <row r="32" spans="1:2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"/>
      <c r="X32" s="1"/>
      <c r="Y32" s="3"/>
      <c r="Z32" s="3"/>
    </row>
    <row r="33" spans="1:2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1"/>
      <c r="X33" s="1"/>
      <c r="Y33" s="3"/>
      <c r="Z33" s="3"/>
    </row>
    <row r="34" spans="1:2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"/>
      <c r="X34" s="1"/>
      <c r="Y34" s="3"/>
      <c r="Z34" s="3"/>
    </row>
    <row r="35" spans="1:2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"/>
      <c r="X35" s="1"/>
      <c r="Y35" s="3"/>
      <c r="Z35" s="3"/>
    </row>
    <row r="36" spans="1:2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3"/>
      <c r="Z36" s="3"/>
    </row>
    <row r="37" spans="1:2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1"/>
      <c r="X37" s="1"/>
      <c r="Y37" s="3"/>
      <c r="Z37" s="3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1"/>
      <c r="X38" s="1"/>
      <c r="Y38" s="3"/>
      <c r="Z38" s="3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1"/>
      <c r="X39" s="1"/>
      <c r="Y39" s="3"/>
      <c r="Z39" s="3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"/>
      <c r="X40" s="1"/>
      <c r="Y40" s="3"/>
      <c r="Z40" s="3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"/>
      <c r="X41" s="1"/>
      <c r="Y41" s="3"/>
      <c r="Z41" s="3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3"/>
      <c r="Z42" s="3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"/>
      <c r="X43" s="1"/>
      <c r="Y43" s="3"/>
      <c r="Z43" s="3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"/>
      <c r="X44" s="1"/>
      <c r="Y44" s="3"/>
      <c r="Z44" s="3"/>
    </row>
    <row r="45" spans="1:2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1"/>
      <c r="X45" s="1"/>
      <c r="Y45" s="3"/>
      <c r="Z45" s="3"/>
    </row>
    <row r="46" spans="1:2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1"/>
      <c r="X46" s="1"/>
      <c r="Y46" s="3"/>
      <c r="Z46" s="3"/>
    </row>
    <row r="47" spans="1:2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"/>
      <c r="X47" s="1"/>
      <c r="Y47" s="3"/>
      <c r="Z47" s="3"/>
    </row>
    <row r="48" spans="1:2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1"/>
      <c r="X48" s="1"/>
      <c r="Y48" s="3"/>
      <c r="Z48" s="3"/>
    </row>
    <row r="49" spans="1:2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J1:J2"/>
    <mergeCell ref="K1:K2"/>
    <mergeCell ref="L1:L2"/>
    <mergeCell ref="M1:N1"/>
    <mergeCell ref="O1:O2"/>
    <mergeCell ref="H1:H2"/>
    <mergeCell ref="I1:I2"/>
    <mergeCell ref="Z1:Z2"/>
    <mergeCell ref="P1:P2"/>
    <mergeCell ref="Q1:S1"/>
    <mergeCell ref="T1:V1"/>
    <mergeCell ref="W1:W2"/>
    <mergeCell ref="X1:X2"/>
    <mergeCell ref="Y1:Y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2017-03-15T11:18:28Z</dcterms:created>
  <dcterms:modified xsi:type="dcterms:W3CDTF">2017-12-28T07:18:46Z</dcterms:modified>
  <cp:category/>
  <cp:version/>
  <cp:contentType/>
  <cp:contentStatus/>
</cp:coreProperties>
</file>