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ACA ZDALNA\analiza za 2019_do BIP\"/>
    </mc:Choice>
  </mc:AlternateContent>
  <xr:revisionPtr revIDLastSave="0" documentId="13_ncr:1_{A29342CB-3E36-4BFE-96ED-680F13E2D463}" xr6:coauthVersionLast="36" xr6:coauthVersionMax="36" xr10:uidLastSave="{00000000-0000-0000-0000-000000000000}"/>
  <bookViews>
    <workbookView xWindow="0" yWindow="0" windowWidth="23040" windowHeight="8544" tabRatio="692" xr2:uid="{2BBA37F1-CF3E-464A-B280-7563324F8DE0}"/>
  </bookViews>
  <sheets>
    <sheet name="tytuł" sheetId="1" r:id="rId1"/>
    <sheet name="spis tabel" sheetId="2" r:id="rId2"/>
    <sheet name="tablica_1" sheetId="3" r:id="rId3"/>
    <sheet name="tablica_2" sheetId="5" r:id="rId4"/>
    <sheet name="tablica_3" sheetId="4" r:id="rId5"/>
    <sheet name="tablica_4" sheetId="8" r:id="rId6"/>
    <sheet name="tablica_5" sheetId="6" r:id="rId7"/>
    <sheet name="tablica_6" sheetId="7" r:id="rId8"/>
    <sheet name="tablica_7" sheetId="9" r:id="rId9"/>
  </sheets>
  <definedNames>
    <definedName name="_xlnm.Print_Area" localSheetId="3">tablica_2!$A$1:$I$30</definedName>
    <definedName name="_xlnm.Print_Area" localSheetId="5">tablica_4!$A$1:$G$32</definedName>
    <definedName name="_xlnm.Print_Area" localSheetId="8">tablica_7!$A$1:$L$11</definedName>
    <definedName name="_xlnm.Print_Area" localSheetId="0">tytuł!$A$1:$C$39</definedName>
    <definedName name="_xlnm.Print_Titles" localSheetId="3">tablica_2!$6:$9</definedName>
    <definedName name="_xlnm.Print_Titles" localSheetId="5">tablica_4!$5:$8</definedName>
    <definedName name="_xlnm.Print_Titles" localSheetId="6">tablica_5!$5:$10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  <c r="F63" i="6"/>
  <c r="F13" i="6" l="1"/>
  <c r="F12" i="6"/>
  <c r="E73" i="6"/>
  <c r="E69" i="6"/>
  <c r="E70" i="6"/>
  <c r="E24" i="6"/>
  <c r="H13" i="6"/>
  <c r="G13" i="6"/>
  <c r="I13" i="6"/>
  <c r="J13" i="6"/>
  <c r="K13" i="6"/>
  <c r="L13" i="6"/>
  <c r="G12" i="6"/>
  <c r="H12" i="6"/>
  <c r="I12" i="6"/>
  <c r="J12" i="6"/>
  <c r="K12" i="6"/>
  <c r="L12" i="6"/>
  <c r="I107" i="6"/>
  <c r="I99" i="6"/>
  <c r="G95" i="6"/>
  <c r="I87" i="6"/>
  <c r="I79" i="6"/>
  <c r="I75" i="6"/>
  <c r="K71" i="6"/>
  <c r="J71" i="6"/>
  <c r="F71" i="6"/>
  <c r="I51" i="6"/>
  <c r="I47" i="6"/>
  <c r="I39" i="6"/>
  <c r="H35" i="6"/>
  <c r="G26" i="6"/>
  <c r="F22" i="6"/>
  <c r="E21" i="6"/>
  <c r="E22" i="6" s="1"/>
  <c r="E20" i="6"/>
  <c r="E17" i="6"/>
  <c r="L10" i="9"/>
  <c r="L9" i="9"/>
  <c r="D14" i="7"/>
  <c r="F24" i="8"/>
  <c r="F19" i="8"/>
  <c r="F11" i="8"/>
  <c r="E11" i="8"/>
  <c r="E19" i="8"/>
  <c r="G31" i="8"/>
  <c r="G29" i="8"/>
  <c r="G28" i="8"/>
  <c r="G27" i="8"/>
  <c r="G26" i="8"/>
  <c r="G22" i="8"/>
  <c r="G21" i="8"/>
  <c r="G17" i="8"/>
  <c r="G15" i="8"/>
  <c r="G14" i="8"/>
  <c r="G13" i="8"/>
  <c r="G19" i="8" l="1"/>
  <c r="F9" i="8"/>
  <c r="G11" i="8"/>
  <c r="E9" i="8"/>
  <c r="G24" i="8"/>
  <c r="E14" i="4"/>
  <c r="G9" i="8" l="1"/>
  <c r="H10" i="5"/>
  <c r="F10" i="5"/>
  <c r="G10" i="5"/>
  <c r="I28" i="5" l="1"/>
  <c r="I16" i="5"/>
  <c r="I14" i="5"/>
  <c r="I12" i="5"/>
  <c r="I10" i="5"/>
  <c r="E14" i="3" l="1"/>
  <c r="E10" i="3"/>
  <c r="E12" i="3"/>
  <c r="E13" i="3"/>
  <c r="J10" i="9" l="1"/>
  <c r="I10" i="9"/>
  <c r="H10" i="9"/>
  <c r="G10" i="9"/>
  <c r="F10" i="9"/>
  <c r="E10" i="9"/>
  <c r="F14" i="7"/>
  <c r="E14" i="7"/>
  <c r="K111" i="6"/>
  <c r="J111" i="6"/>
  <c r="F111" i="6"/>
  <c r="E110" i="6"/>
  <c r="E109" i="6"/>
  <c r="E108" i="6"/>
  <c r="K107" i="6"/>
  <c r="J107" i="6"/>
  <c r="H107" i="6"/>
  <c r="G107" i="6"/>
  <c r="F107" i="6"/>
  <c r="E106" i="6"/>
  <c r="E105" i="6"/>
  <c r="E104" i="6"/>
  <c r="K103" i="6"/>
  <c r="J103" i="6"/>
  <c r="H103" i="6"/>
  <c r="G103" i="6"/>
  <c r="F103" i="6"/>
  <c r="E102" i="6"/>
  <c r="E101" i="6"/>
  <c r="E100" i="6"/>
  <c r="K99" i="6"/>
  <c r="J99" i="6"/>
  <c r="H99" i="6"/>
  <c r="F99" i="6"/>
  <c r="E98" i="6"/>
  <c r="E97" i="6"/>
  <c r="E96" i="6"/>
  <c r="K95" i="6"/>
  <c r="J95" i="6"/>
  <c r="F95" i="6"/>
  <c r="E94" i="6"/>
  <c r="E93" i="6"/>
  <c r="E92" i="6"/>
  <c r="K91" i="6"/>
  <c r="J91" i="6"/>
  <c r="H91" i="6"/>
  <c r="G91" i="6"/>
  <c r="F91" i="6"/>
  <c r="E90" i="6"/>
  <c r="E89" i="6"/>
  <c r="E88" i="6"/>
  <c r="K87" i="6"/>
  <c r="J87" i="6"/>
  <c r="H87" i="6"/>
  <c r="F87" i="6"/>
  <c r="E86" i="6"/>
  <c r="E85" i="6"/>
  <c r="E84" i="6"/>
  <c r="K83" i="6"/>
  <c r="J83" i="6"/>
  <c r="I83" i="6"/>
  <c r="H83" i="6"/>
  <c r="G83" i="6"/>
  <c r="F83" i="6"/>
  <c r="E82" i="6"/>
  <c r="E81" i="6"/>
  <c r="E80" i="6"/>
  <c r="K79" i="6"/>
  <c r="J79" i="6"/>
  <c r="H79" i="6"/>
  <c r="G79" i="6"/>
  <c r="F79" i="6"/>
  <c r="E78" i="6"/>
  <c r="E77" i="6"/>
  <c r="E76" i="6"/>
  <c r="K75" i="6"/>
  <c r="J75" i="6"/>
  <c r="F75" i="6"/>
  <c r="E74" i="6"/>
  <c r="E72" i="6"/>
  <c r="F67" i="6"/>
  <c r="E66" i="6"/>
  <c r="E65" i="6"/>
  <c r="E64" i="6"/>
  <c r="L63" i="6"/>
  <c r="K63" i="6"/>
  <c r="J63" i="6"/>
  <c r="I63" i="6"/>
  <c r="H63" i="6"/>
  <c r="G63" i="6"/>
  <c r="E62" i="6"/>
  <c r="E61" i="6"/>
  <c r="E60" i="6"/>
  <c r="K59" i="6"/>
  <c r="J59" i="6"/>
  <c r="I59" i="6"/>
  <c r="H59" i="6"/>
  <c r="F59" i="6"/>
  <c r="E58" i="6"/>
  <c r="E57" i="6"/>
  <c r="E56" i="6"/>
  <c r="L55" i="6"/>
  <c r="K55" i="6"/>
  <c r="J55" i="6"/>
  <c r="I55" i="6"/>
  <c r="H55" i="6"/>
  <c r="G55" i="6"/>
  <c r="F55" i="6"/>
  <c r="E54" i="6"/>
  <c r="E53" i="6"/>
  <c r="E52" i="6"/>
  <c r="L51" i="6"/>
  <c r="K51" i="6"/>
  <c r="J51" i="6"/>
  <c r="H51" i="6"/>
  <c r="G51" i="6"/>
  <c r="F51" i="6"/>
  <c r="E50" i="6"/>
  <c r="E49" i="6"/>
  <c r="E48" i="6"/>
  <c r="K47" i="6"/>
  <c r="J47" i="6"/>
  <c r="H47" i="6"/>
  <c r="F47" i="6"/>
  <c r="E46" i="6"/>
  <c r="E45" i="6"/>
  <c r="E44" i="6"/>
  <c r="F43" i="6"/>
  <c r="E42" i="6"/>
  <c r="E41" i="6"/>
  <c r="E40" i="6"/>
  <c r="K39" i="6"/>
  <c r="J39" i="6"/>
  <c r="H39" i="6"/>
  <c r="G39" i="6"/>
  <c r="F39" i="6"/>
  <c r="E38" i="6"/>
  <c r="E37" i="6"/>
  <c r="E36" i="6"/>
  <c r="K35" i="6"/>
  <c r="J35" i="6"/>
  <c r="G35" i="6"/>
  <c r="E34" i="6"/>
  <c r="E33" i="6"/>
  <c r="E32" i="6"/>
  <c r="L26" i="6"/>
  <c r="K26" i="6"/>
  <c r="J26" i="6"/>
  <c r="H26" i="6"/>
  <c r="E25" i="6"/>
  <c r="E23" i="6"/>
  <c r="K22" i="6"/>
  <c r="J22" i="6"/>
  <c r="E19" i="6"/>
  <c r="L18" i="6"/>
  <c r="K18" i="6"/>
  <c r="J18" i="6"/>
  <c r="I18" i="6"/>
  <c r="H18" i="6"/>
  <c r="G18" i="6"/>
  <c r="F18" i="6"/>
  <c r="E16" i="6"/>
  <c r="E15" i="6"/>
  <c r="K14" i="6"/>
  <c r="J14" i="6"/>
  <c r="L11" i="6"/>
  <c r="I11" i="6"/>
  <c r="H11" i="6"/>
  <c r="G11" i="6"/>
  <c r="F11" i="6"/>
  <c r="F14" i="4"/>
  <c r="D14" i="4"/>
  <c r="I27" i="5"/>
  <c r="I25" i="5"/>
  <c r="I24" i="5"/>
  <c r="I23" i="5"/>
  <c r="I22" i="5"/>
  <c r="I21" i="5"/>
  <c r="I19" i="5"/>
  <c r="I18" i="5"/>
  <c r="I17" i="5"/>
  <c r="I15" i="5"/>
  <c r="D11" i="3"/>
  <c r="C11" i="3"/>
  <c r="B11" i="3"/>
  <c r="E13" i="6" l="1"/>
  <c r="E12" i="6"/>
  <c r="E95" i="6"/>
  <c r="E91" i="6"/>
  <c r="E83" i="6"/>
  <c r="E75" i="6"/>
  <c r="E11" i="3"/>
  <c r="E59" i="6"/>
  <c r="E35" i="6"/>
  <c r="E107" i="6"/>
  <c r="E111" i="6"/>
  <c r="E103" i="6"/>
  <c r="E99" i="6"/>
  <c r="E87" i="6"/>
  <c r="E79" i="6"/>
  <c r="E67" i="6"/>
  <c r="E63" i="6"/>
  <c r="E43" i="6"/>
  <c r="E39" i="6"/>
  <c r="E51" i="6"/>
  <c r="E55" i="6"/>
  <c r="E11" i="6"/>
  <c r="F14" i="6"/>
  <c r="G14" i="6"/>
  <c r="L14" i="6"/>
  <c r="E26" i="6"/>
  <c r="H14" i="6"/>
  <c r="E18" i="6"/>
  <c r="I14" i="6"/>
  <c r="E47" i="6"/>
  <c r="E14" i="6" l="1"/>
</calcChain>
</file>

<file path=xl/sharedStrings.xml><?xml version="1.0" encoding="utf-8"?>
<sst xmlns="http://schemas.openxmlformats.org/spreadsheetml/2006/main" count="583" uniqueCount="246">
  <si>
    <t>WIELKOPOLSKI URZĄD WOJEWÓDZKI</t>
  </si>
  <si>
    <t>Wydział Finansów i Budżetu</t>
  </si>
  <si>
    <t xml:space="preserve"> </t>
  </si>
  <si>
    <t>SPRAWOZDANIE  Z  WYKONANIA  BUDŻETU  PAŃSTWA I BUDŻETU ŚRODKÓW EUROPEJSKICH</t>
  </si>
  <si>
    <t xml:space="preserve"> W CZĘŚCI 85/30 - WOJEWÓDZTWO WIELKOPOLSKIE</t>
  </si>
  <si>
    <t>Spis tabel</t>
  </si>
  <si>
    <t>Tablica    1</t>
  </si>
  <si>
    <t>ZESTAWIENIE  OGÓLNE  Z  WYKONANIA  BUDŻETU  PAŃSTWA W CZĘŚCI 85/30 WOJEWÓDZTWO WIELKOPOLSKIE</t>
  </si>
  <si>
    <t>Tablica    2</t>
  </si>
  <si>
    <t>DOCHODY  BUDŻETU  PAŃSTWA W CZĘŚCI 85/30 WOJEWÓDZTWO WIELKOPOLSKIE - WEDŁUG DZIAŁÓW</t>
  </si>
  <si>
    <t>Tablica    3</t>
  </si>
  <si>
    <t>Tablica    4</t>
  </si>
  <si>
    <t>WYDATKI   BUDŻETU   PAŃSTWA W CZĘŚCI 85/30 WOJEWÓDZTWO WIELKOPOLSKIE - WEDŁUG GRUP EKONOMICZNYCH</t>
  </si>
  <si>
    <t>Tablica    5</t>
  </si>
  <si>
    <t>WYDATKI   BUDŻETU   PAŃSTWA W CZĘŚCI 85/30 WOJEWÓDZTWO WIELKOPOLSKIE - WEDŁUG DZIAŁÓW</t>
  </si>
  <si>
    <t>Tablica    6</t>
  </si>
  <si>
    <t>Tablica    7</t>
  </si>
  <si>
    <t>WYDATKI  BUDŻETU  ŚRODKÓW  EUROPEJSKICH  W CZĘŚCI 85/30 WOJEWÓDZTWO WIELKOPOLSKIE</t>
  </si>
  <si>
    <t>STAN  ZOBOWIĄZAŃ  W CZĘŚCI 85/30 WOJEWÓDZTWO WIELKOPOLSKIE – NA DZIEŃ 31 GRUDNIA 2019 ROKU WEDŁUG DZIAŁÓW</t>
  </si>
  <si>
    <t>STAN  NALEŻNOŚCI,  ZALEGŁOŚCI  ORAZ  NADPŁAT  W CZĘŚCI 85/30 WOJEWÓDZTWO WIELKOPOLSKIE - NA DZIEŃ 31 GRUDNIA 2019 ROKU</t>
  </si>
  <si>
    <t>Tablica  1</t>
  </si>
  <si>
    <t>w tys. zł</t>
  </si>
  <si>
    <t>Wyszczególnienie</t>
  </si>
  <si>
    <t>Ustawa budżetowa na 2019 rok</t>
  </si>
  <si>
    <t>Wykonanie</t>
  </si>
  <si>
    <t>1</t>
  </si>
  <si>
    <t>I.     DOCHODY</t>
  </si>
  <si>
    <t xml:space="preserve">       1. Wydatki bieżące</t>
  </si>
  <si>
    <t xml:space="preserve">       2. Wydatki majątkowe</t>
  </si>
  <si>
    <t>III.   BUDŻET ŚRODKÓW EUROPEJSKICH</t>
  </si>
  <si>
    <t>ZA 2019 ROK</t>
  </si>
  <si>
    <t>Plan po zmiananch 31.12.2019</t>
  </si>
  <si>
    <t>Wykonanie 31.12.2019</t>
  </si>
  <si>
    <t>Wskaźnik wykonania</t>
  </si>
  <si>
    <t>ZESTAWIENIE OGÓLNE Z WYKONANIA BUDŻETU PAŃSTWA 
W CZĘŚCI 85/30 WOJEWÓDZTWO WIELKOPOLSKIE</t>
  </si>
  <si>
    <t>Tablica  2</t>
  </si>
  <si>
    <t>DOCHODY  BUDŻETU  PAŃSTWA W CZĘŚCI 85/30 WOJEWÓDZTWO WIELKOPOLSKIE</t>
  </si>
  <si>
    <t xml:space="preserve">WEDŁUG DZIAŁÓW </t>
  </si>
  <si>
    <t xml:space="preserve">D O C H O D Y   O G Ó Ł E M   </t>
  </si>
  <si>
    <t>z tego:</t>
  </si>
  <si>
    <t>010 - Rolnictwo i łowiectwo</t>
  </si>
  <si>
    <t>050 - Rybołówstwo i rybactwo</t>
  </si>
  <si>
    <t>500 - Handel</t>
  </si>
  <si>
    <t>600 - Transport i łączność</t>
  </si>
  <si>
    <t>700 - Gospodarka mieszkaniowa</t>
  </si>
  <si>
    <t>710 - Działalność usługowa</t>
  </si>
  <si>
    <t>P1</t>
  </si>
  <si>
    <t>750 - Administracja publiczna</t>
  </si>
  <si>
    <t>P2</t>
  </si>
  <si>
    <t>754 - Bezpieczeństwo publiczne i ochrona przeciwpożarowa</t>
  </si>
  <si>
    <t>755 - Wymiar sprawiedliwości</t>
  </si>
  <si>
    <t>758 - Różne rozliczenia</t>
  </si>
  <si>
    <t>801 - Oświata i wychowanie</t>
  </si>
  <si>
    <t>851 - Ochrona zdrowia</t>
  </si>
  <si>
    <t>P20</t>
  </si>
  <si>
    <t>852 - Pomoc społeczna</t>
  </si>
  <si>
    <t>853 - Pozostałe zadania w zakresie polityki społecznej</t>
  </si>
  <si>
    <t>854 - Edukacyjna opieka wychowawcza</t>
  </si>
  <si>
    <t>855 - Rodzina</t>
  </si>
  <si>
    <t>P21</t>
  </si>
  <si>
    <t>900 - Gospodarka komunalna i ochrona środowiska</t>
  </si>
  <si>
    <t>921 - Kultura i ochrona dziedzictwa narodowego</t>
  </si>
  <si>
    <t>ZA 2019 ROKU</t>
  </si>
  <si>
    <t>STAN NALEŻNOŚCI, ZALEGŁOŚCI ORAZ NADPŁAT</t>
  </si>
  <si>
    <t xml:space="preserve">W CZĘŚCI 85/30 WOJEWÓDZTWO WIELKOPOLSKIE </t>
  </si>
  <si>
    <t>WEDŁUG DZIAŁÓW</t>
  </si>
  <si>
    <t>Stan należności</t>
  </si>
  <si>
    <t>w tym:</t>
  </si>
  <si>
    <t>nadpłaty</t>
  </si>
  <si>
    <t>ogółem</t>
  </si>
  <si>
    <t>zaległości</t>
  </si>
  <si>
    <t xml:space="preserve">  </t>
  </si>
  <si>
    <t xml:space="preserve">O G Ó Ł E M  </t>
  </si>
  <si>
    <t>010</t>
  </si>
  <si>
    <t>-</t>
  </si>
  <si>
    <t>Rolnictwo i łowiectwo</t>
  </si>
  <si>
    <t>050</t>
  </si>
  <si>
    <t>Rybołówstwo i rybactwo</t>
  </si>
  <si>
    <t>500</t>
  </si>
  <si>
    <t>Handel</t>
  </si>
  <si>
    <t>600</t>
  </si>
  <si>
    <t>Transport i łączność</t>
  </si>
  <si>
    <t>700</t>
  </si>
  <si>
    <t>Gospodarka  mieszkaniowa</t>
  </si>
  <si>
    <t>710</t>
  </si>
  <si>
    <t>Działalność usługowa</t>
  </si>
  <si>
    <t>750</t>
  </si>
  <si>
    <t xml:space="preserve">Administracja publiczna </t>
  </si>
  <si>
    <t>754</t>
  </si>
  <si>
    <t>Bezpieczeństwo publiczne i ochrona przeciwpożarowa</t>
  </si>
  <si>
    <t>755</t>
  </si>
  <si>
    <t xml:space="preserve">Wymiar sprawiedliwości </t>
  </si>
  <si>
    <t>758</t>
  </si>
  <si>
    <t>Rózne rozliczenia</t>
  </si>
  <si>
    <t>801</t>
  </si>
  <si>
    <t>Oświata i wychowanie</t>
  </si>
  <si>
    <t>851</t>
  </si>
  <si>
    <t>Ochrona zdrowia</t>
  </si>
  <si>
    <t>852</t>
  </si>
  <si>
    <t>Pomoc społeczna</t>
  </si>
  <si>
    <t>853</t>
  </si>
  <si>
    <t>Pozostałe zadania w zakresie polityki społecznej</t>
  </si>
  <si>
    <t>854</t>
  </si>
  <si>
    <t>Edukacyjna opieka wychowawcza</t>
  </si>
  <si>
    <t>855</t>
  </si>
  <si>
    <t xml:space="preserve">Rodzina </t>
  </si>
  <si>
    <t>900</t>
  </si>
  <si>
    <t>Gospodarka komunalna i ochrona środowiska</t>
  </si>
  <si>
    <t>921</t>
  </si>
  <si>
    <t>Kultura i ochrona dziedzictwa narodowego</t>
  </si>
  <si>
    <t>926</t>
  </si>
  <si>
    <t xml:space="preserve"> NA DZIEŃ 31 GRUDNIA 2019 ROKU</t>
  </si>
  <si>
    <t>na dzień 31-12-2019 r.</t>
  </si>
  <si>
    <t>Tablica  3</t>
  </si>
  <si>
    <t>Tablica 4</t>
  </si>
  <si>
    <t>WEDŁUG GRUP EKONOMICZNYCH</t>
  </si>
  <si>
    <t>WYDATKI OGÓŁEM</t>
  </si>
  <si>
    <t>1.</t>
  </si>
  <si>
    <t>DOTACJE I SUBWENCJE</t>
  </si>
  <si>
    <t>Dotacje dla jednostek samorządu terytorialnego na realizację zadań bieżących z zakresu administracji rządowej oraz innych zadań zleconych ustawami, a także na zadania bieżące realizowane przez jednostki samorządu terytorialnego na podstawie porozumień z organami administracji rządowej</t>
  </si>
  <si>
    <t>2.</t>
  </si>
  <si>
    <t>Dotacje dla jednostek samorządu terytorialnego na zadania bieżące własne</t>
  </si>
  <si>
    <t>3.</t>
  </si>
  <si>
    <t xml:space="preserve">Pozostałe dotacje </t>
  </si>
  <si>
    <t>ŚWIADCZENIA NA RZECZ OSÓB FIZYCZNYCH</t>
  </si>
  <si>
    <t>WYDATKI BIEŻĄCE JEDNOSTEK BUDŻETOWYCH</t>
  </si>
  <si>
    <t>3.1</t>
  </si>
  <si>
    <t>3.2</t>
  </si>
  <si>
    <t xml:space="preserve">Pozostałe wydatki bieżące </t>
  </si>
  <si>
    <t>4.</t>
  </si>
  <si>
    <t>WYDATKI MAJĄTKOWE</t>
  </si>
  <si>
    <t>4.1</t>
  </si>
  <si>
    <t>Wydatki i zakupy inwestycyjne państwowych jednostek budżetowych</t>
  </si>
  <si>
    <t>4.2</t>
  </si>
  <si>
    <t>Dotacje dla jednostek samorządu terytorialnego na inwestycje i zakupy inwestycyjne z zakresu administracji rządowej oraz inne zadania zlecone ustawami a także na inwestycje i zakupy inwestycyjne realizowane przez jednostki samorządu terytorialnego na podstawie porozumień z organami administracji rządowej</t>
  </si>
  <si>
    <t>4.3</t>
  </si>
  <si>
    <t>Dotacje dla jednostek samorządu terytorialnego na realizację ich własnych inwestycji i zakupów inwestycyjnych</t>
  </si>
  <si>
    <t>4.4</t>
  </si>
  <si>
    <t>Dotacje na finansowanie lub dofinansowanie kosztów realizacji inwestycji i zakupów inwestycyjnych jednostek niezaliczanych do sektora finansów publicznych</t>
  </si>
  <si>
    <t>5.</t>
  </si>
  <si>
    <t>WSPÓŁFINANSOWANIE PROJEKTÓW Z UDZIAŁEM ŚRODKÓW UE</t>
  </si>
  <si>
    <t>Tablica 5</t>
  </si>
  <si>
    <t xml:space="preserve">   WEDŁUG   DZIAŁÓW</t>
  </si>
  <si>
    <t>a - Ustawa budżetowa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</si>
  <si>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</si>
  <si>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</si>
  <si>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</si>
  <si>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</si>
  <si>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</si>
  <si>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</si>
  <si>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>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</si>
  <si>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</si>
  <si>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</si>
  <si>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</si>
  <si>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</si>
  <si>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</si>
  <si>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</si>
  <si>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</si>
  <si>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</si>
  <si>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c – Wykonanie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</si>
  <si>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</si>
  <si>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</si>
  <si>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</si>
  <si>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</si>
  <si>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</si>
  <si>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</si>
  <si>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>d - Wskaźnik c:b</t>
  </si>
  <si>
    <t>budżetowych</t>
  </si>
  <si>
    <t>Państwa</t>
  </si>
  <si>
    <t>Unii Europejskiej</t>
  </si>
  <si>
    <t>2</t>
  </si>
  <si>
    <t>3</t>
  </si>
  <si>
    <t>4</t>
  </si>
  <si>
    <t>5</t>
  </si>
  <si>
    <t>6</t>
  </si>
  <si>
    <t>O G Ó Ł E M</t>
  </si>
  <si>
    <t>a</t>
  </si>
  <si>
    <t>b</t>
  </si>
  <si>
    <t>c</t>
  </si>
  <si>
    <t>d</t>
  </si>
  <si>
    <t>020</t>
  </si>
  <si>
    <t>Leśnictwo</t>
  </si>
  <si>
    <t>400</t>
  </si>
  <si>
    <t xml:space="preserve">Wytwarzanie i zaopatrywanie w </t>
  </si>
  <si>
    <t>energię elektryczną,  gaz i wodę</t>
  </si>
  <si>
    <t>e</t>
  </si>
  <si>
    <t>630</t>
  </si>
  <si>
    <t>Turystyka</t>
  </si>
  <si>
    <t>Gospodarka mieszkaniowa</t>
  </si>
  <si>
    <t>Administracja publiczna</t>
  </si>
  <si>
    <t>752</t>
  </si>
  <si>
    <t>Obrona narodowa</t>
  </si>
  <si>
    <t>Bezpieczeństwo publiczne</t>
  </si>
  <si>
    <t>i ochrona przeciwpożarowa</t>
  </si>
  <si>
    <t>Wymiar sprawiedliwości</t>
  </si>
  <si>
    <t>Różne rozliczenia</t>
  </si>
  <si>
    <t xml:space="preserve">Pozostałe zadania w zakresie </t>
  </si>
  <si>
    <t>polityki społecznej</t>
  </si>
  <si>
    <t>Edukacyjna opieka</t>
  </si>
  <si>
    <t>wychowawcza</t>
  </si>
  <si>
    <t>Rodzina</t>
  </si>
  <si>
    <t>Gospodarka komunalna</t>
  </si>
  <si>
    <t>i ochrona środowiska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</si>
  <si>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</si>
  <si>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</si>
  <si>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</si>
  <si>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</si>
  <si>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</si>
  <si>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</si>
  <si>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</si>
  <si>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 xml:space="preserve">WYDATKI  BUDŻETU  PAŃSTWA W CZĘŚCI 85/30 WOJEWÓDZTWO WIELKOPOLSKIE ZA 2019 R. </t>
  </si>
  <si>
    <t>Tablica 6</t>
  </si>
  <si>
    <t xml:space="preserve">STAN ZOBOWIĄZAŃ  W CZĘŚCI 85/30 WOJEWÓDZTWO WIELKOPOLSKIE </t>
  </si>
  <si>
    <t>Stan zobowiązań</t>
  </si>
  <si>
    <t>wymagalne</t>
  </si>
  <si>
    <t>powstałe w</t>
  </si>
  <si>
    <t>latach ubiegłych</t>
  </si>
  <si>
    <t>Tablica 7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</si>
  <si>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</si>
  <si>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</si>
  <si>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</si>
  <si>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</si>
  <si>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2019 r.</t>
  </si>
  <si>
    <t>Budżet po zmianach</t>
  </si>
  <si>
    <t>Wskaźniki</t>
  </si>
  <si>
    <t>Wydatki z budżetu środków europejskich</t>
  </si>
  <si>
    <t>Razem część</t>
  </si>
  <si>
    <t>9:5</t>
  </si>
  <si>
    <t>9:7</t>
  </si>
  <si>
    <t>8</t>
  </si>
  <si>
    <t>9</t>
  </si>
  <si>
    <t>10</t>
  </si>
  <si>
    <t>11</t>
  </si>
  <si>
    <t>85/30</t>
  </si>
  <si>
    <t>Program operacyjny Infrastruktura i Środowisko 2014 - 2020</t>
  </si>
  <si>
    <t>RAZEM</t>
  </si>
  <si>
    <t>W CZĘŚCI 85/30 WOJEWÓDZTWO WIELKOPOLSKIE ZA 2019 R.</t>
  </si>
  <si>
    <t xml:space="preserve">Poznań, kwiecień 2020r. </t>
  </si>
  <si>
    <t>WYDATKI   BUDŻETU   PAŃSTWA W CZĘŚCI 85/30 WOJEWÓDZTWO WIELKOPOLSKIE ZA 2019 ROK</t>
  </si>
  <si>
    <t>II.    WYDATKI</t>
  </si>
  <si>
    <t>926 - Kultura fizyczna</t>
  </si>
  <si>
    <t>x</t>
  </si>
  <si>
    <t xml:space="preserve">Kultura fizyczna </t>
  </si>
  <si>
    <t>Wynagrodzenia i pochodne od wynagrodzeń 
(§§ 4010, 4020, 4040, 4050, 4060, 4070, 4080, 4110, 4120)</t>
  </si>
  <si>
    <t>Dochody od osób prawnych, od osób fizycznych i od innych jednostek nieposiadających osobowości prawnej oraz wydatki związane z ich pobore</t>
  </si>
  <si>
    <r>
      <t xml:space="preserve">za  2019 ROK </t>
    </r>
    <r>
      <rPr>
        <b/>
        <vertAlign val="superscript"/>
        <sz val="14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</si>
</sst>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General\ "/>
    <numFmt numFmtId="165" formatCode="0.0%"/>
    <numFmt numFmtId="166" formatCode="#,##0\ ;&quot;&quot;;&quot;--- &quot;"/>
    <numFmt numFmtId="167" formatCode="#,###\ ;\-#,###\ ;&quot;- &quot;"/>
    <numFmt numFmtId="168" formatCode="#,##0\ "/>
    <numFmt numFmtId="169" formatCode="#,##0;\-#,###;\-"/>
    <numFmt numFmtId="170" formatCode="0.0%;&quot;&quot;;&quot;--&quot;"/>
    <numFmt numFmtId="171" formatCode="#,##0\ ;&quot;&quot;;&quot;- &quot;"/>
    <numFmt numFmtId="172" formatCode="\ * #,##0.00&quot;      &quot;;\-* #,##0.00&quot;      &quot;;\ * \-#&quot;      &quot;;\ @\ "/>
    <numFmt numFmtId="173" formatCode="\ * #,##0&quot;      &quot;;\-* #,##0&quot;      &quot;;\ * &quot;-      &quot;;\ @\ 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P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 PL"/>
      <charset val="238"/>
    </font>
    <font>
      <sz val="10"/>
      <name val="Arial CE"/>
      <family val="2"/>
      <charset val="238"/>
    </font>
    <font>
      <sz val="6.5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5"/>
      <name val="Arial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b/>
      <sz val="15"/>
      <name val="Arial CE"/>
      <charset val="238"/>
    </font>
    <font>
      <b/>
      <sz val="9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2" fillId="0" borderId="0"/>
    <xf numFmtId="0" fontId="10" fillId="0" borderId="0"/>
    <xf numFmtId="0" fontId="16" fillId="0" borderId="0"/>
    <xf numFmtId="164" fontId="2" fillId="0" borderId="0"/>
    <xf numFmtId="164" fontId="2" fillId="0" borderId="0" applyFill="0"/>
  </cellStyleXfs>
  <cellXfs count="434">
    <xf numFmtId="0" fontId="0" fillId="0" borderId="0" xfId="0"/>
    <xf numFmtId="164" fontId="3" fillId="0" borderId="0" xfId="2" applyFont="1" applyAlignment="1" applyProtection="1">
      <alignment horizontal="center"/>
    </xf>
    <xf numFmtId="164" fontId="2" fillId="0" borderId="0" xfId="2" applyFont="1"/>
    <xf numFmtId="164" fontId="4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center"/>
    </xf>
    <xf numFmtId="164" fontId="5" fillId="0" borderId="0" xfId="2" applyFont="1" applyAlignment="1" applyProtection="1">
      <alignment horizontal="right"/>
    </xf>
    <xf numFmtId="164" fontId="5" fillId="0" borderId="0" xfId="2" applyFont="1" applyAlignment="1">
      <alignment horizontal="right"/>
    </xf>
    <xf numFmtId="164" fontId="7" fillId="0" borderId="0" xfId="2" applyFont="1"/>
    <xf numFmtId="164" fontId="5" fillId="0" borderId="0" xfId="2" applyFont="1"/>
    <xf numFmtId="0" fontId="5" fillId="0" borderId="0" xfId="0" applyFont="1"/>
    <xf numFmtId="164" fontId="2" fillId="0" borderId="0" xfId="2" applyFont="1" applyFill="1"/>
    <xf numFmtId="164" fontId="4" fillId="0" borderId="0" xfId="3" applyFont="1" applyAlignment="1">
      <alignment horizontal="center"/>
    </xf>
    <xf numFmtId="164" fontId="2" fillId="0" borderId="0" xfId="3" applyFont="1" applyAlignment="1">
      <alignment horizontal="center"/>
    </xf>
    <xf numFmtId="164" fontId="2" fillId="0" borderId="0" xfId="3" applyFont="1" applyAlignment="1"/>
    <xf numFmtId="164" fontId="2" fillId="0" borderId="0" xfId="3" applyFont="1"/>
    <xf numFmtId="164" fontId="2" fillId="0" borderId="0" xfId="3" applyFont="1" applyAlignment="1">
      <alignment horizontal="right"/>
    </xf>
    <xf numFmtId="164" fontId="2" fillId="0" borderId="0" xfId="3" applyFont="1" applyAlignment="1" applyProtection="1">
      <alignment horizontal="right"/>
    </xf>
    <xf numFmtId="164" fontId="4" fillId="0" borderId="0" xfId="3" applyFont="1" applyAlignment="1" applyProtection="1">
      <alignment horizontal="left"/>
    </xf>
    <xf numFmtId="164" fontId="2" fillId="0" borderId="0" xfId="3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64" fontId="4" fillId="0" borderId="0" xfId="3" applyFont="1"/>
    <xf numFmtId="0" fontId="2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</xf>
    <xf numFmtId="0" fontId="8" fillId="0" borderId="0" xfId="0" applyFont="1" applyFill="1"/>
    <xf numFmtId="0" fontId="9" fillId="0" borderId="0" xfId="0" applyFont="1" applyAlignment="1" applyProtection="1">
      <alignment horizontal="left"/>
    </xf>
    <xf numFmtId="0" fontId="8" fillId="0" borderId="0" xfId="0" applyFont="1"/>
    <xf numFmtId="164" fontId="2" fillId="0" borderId="0" xfId="3" applyFont="1" applyFill="1"/>
    <xf numFmtId="0" fontId="2" fillId="0" borderId="0" xfId="0" applyFont="1" applyFill="1" applyAlignment="1" applyProtection="1">
      <alignment horizontal="righ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164" fontId="8" fillId="0" borderId="0" xfId="3" applyFont="1"/>
    <xf numFmtId="0" fontId="8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left"/>
    </xf>
    <xf numFmtId="0" fontId="4" fillId="0" borderId="0" xfId="4" applyFont="1" applyAlignment="1"/>
    <xf numFmtId="3" fontId="2" fillId="0" borderId="0" xfId="4" applyNumberFormat="1" applyFont="1" applyAlignment="1"/>
    <xf numFmtId="0" fontId="5" fillId="0" borderId="0" xfId="4" applyFont="1"/>
    <xf numFmtId="0" fontId="2" fillId="0" borderId="0" xfId="4" applyFont="1" applyAlignment="1"/>
    <xf numFmtId="0" fontId="2" fillId="0" borderId="0" xfId="4" applyFont="1"/>
    <xf numFmtId="3" fontId="2" fillId="0" borderId="0" xfId="4" applyNumberFormat="1" applyFont="1"/>
    <xf numFmtId="3" fontId="11" fillId="0" borderId="0" xfId="4" applyNumberFormat="1" applyFont="1" applyAlignment="1">
      <alignment horizontal="center"/>
    </xf>
    <xf numFmtId="0" fontId="4" fillId="0" borderId="6" xfId="4" applyFont="1" applyBorder="1" applyAlignment="1">
      <alignment vertical="center"/>
    </xf>
    <xf numFmtId="3" fontId="4" fillId="0" borderId="7" xfId="4" applyNumberFormat="1" applyFont="1" applyFill="1" applyBorder="1" applyAlignment="1">
      <alignment horizontal="right" vertical="center"/>
    </xf>
    <xf numFmtId="3" fontId="4" fillId="0" borderId="4" xfId="4" applyNumberFormat="1" applyFont="1" applyFill="1" applyBorder="1" applyAlignment="1">
      <alignment vertical="center"/>
    </xf>
    <xf numFmtId="165" fontId="4" fillId="0" borderId="8" xfId="4" applyNumberFormat="1" applyFont="1" applyFill="1" applyBorder="1" applyAlignment="1">
      <alignment horizontal="right" vertical="center"/>
    </xf>
    <xf numFmtId="0" fontId="5" fillId="0" borderId="0" xfId="4" applyFont="1" applyAlignment="1">
      <alignment vertical="center"/>
    </xf>
    <xf numFmtId="0" fontId="4" fillId="0" borderId="8" xfId="4" applyFont="1" applyBorder="1"/>
    <xf numFmtId="3" fontId="4" fillId="0" borderId="8" xfId="4" applyNumberFormat="1" applyFont="1" applyFill="1" applyBorder="1"/>
    <xf numFmtId="0" fontId="2" fillId="0" borderId="10" xfId="4" applyFont="1" applyBorder="1"/>
    <xf numFmtId="3" fontId="2" fillId="0" borderId="10" xfId="4" applyNumberFormat="1" applyFont="1" applyFill="1" applyBorder="1"/>
    <xf numFmtId="3" fontId="2" fillId="0" borderId="11" xfId="4" applyNumberFormat="1" applyFont="1" applyFill="1" applyBorder="1"/>
    <xf numFmtId="0" fontId="2" fillId="0" borderId="6" xfId="4" applyFont="1" applyBorder="1"/>
    <xf numFmtId="3" fontId="2" fillId="0" borderId="6" xfId="4" applyNumberFormat="1" applyFont="1" applyFill="1" applyBorder="1"/>
    <xf numFmtId="0" fontId="4" fillId="0" borderId="12" xfId="4" applyFont="1" applyBorder="1" applyAlignment="1"/>
    <xf numFmtId="0" fontId="14" fillId="0" borderId="5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3" fontId="14" fillId="0" borderId="2" xfId="4" applyNumberFormat="1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2" fillId="0" borderId="0" xfId="5" applyFont="1" applyAlignment="1">
      <alignment horizontal="right"/>
    </xf>
    <xf numFmtId="0" fontId="9" fillId="0" borderId="0" xfId="5" applyFont="1"/>
    <xf numFmtId="0" fontId="8" fillId="0" borderId="0" xfId="5" applyFont="1" applyBorder="1"/>
    <xf numFmtId="0" fontId="8" fillId="0" borderId="0" xfId="5" applyFont="1"/>
    <xf numFmtId="0" fontId="2" fillId="0" borderId="0" xfId="5" applyFont="1"/>
    <xf numFmtId="0" fontId="17" fillId="0" borderId="0" xfId="5" applyFont="1"/>
    <xf numFmtId="0" fontId="2" fillId="0" borderId="15" xfId="5" applyFont="1" applyBorder="1"/>
    <xf numFmtId="0" fontId="9" fillId="0" borderId="0" xfId="5" applyFont="1" applyFill="1" applyAlignment="1">
      <alignment horizontal="right" vertical="center"/>
    </xf>
    <xf numFmtId="0" fontId="8" fillId="0" borderId="16" xfId="5" applyFont="1" applyBorder="1"/>
    <xf numFmtId="0" fontId="8" fillId="0" borderId="14" xfId="5" applyFont="1" applyBorder="1"/>
    <xf numFmtId="0" fontId="8" fillId="0" borderId="9" xfId="5" applyFont="1" applyBorder="1"/>
    <xf numFmtId="0" fontId="8" fillId="0" borderId="17" xfId="5" applyFont="1" applyBorder="1"/>
    <xf numFmtId="0" fontId="8" fillId="0" borderId="3" xfId="5" applyFont="1" applyBorder="1"/>
    <xf numFmtId="0" fontId="18" fillId="0" borderId="0" xfId="5" applyFont="1" applyAlignment="1">
      <alignment horizontal="right"/>
    </xf>
    <xf numFmtId="0" fontId="19" fillId="0" borderId="1" xfId="5" applyFont="1" applyFill="1" applyBorder="1" applyAlignment="1">
      <alignment horizontal="center" vertical="center"/>
    </xf>
    <xf numFmtId="0" fontId="19" fillId="0" borderId="12" xfId="5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8" fillId="0" borderId="0" xfId="5" applyFont="1"/>
    <xf numFmtId="0" fontId="7" fillId="0" borderId="0" xfId="5" applyFont="1" applyAlignment="1">
      <alignment horizontal="right"/>
    </xf>
    <xf numFmtId="0" fontId="20" fillId="0" borderId="19" xfId="5" applyFont="1" applyBorder="1" applyAlignment="1">
      <alignment vertical="center"/>
    </xf>
    <xf numFmtId="0" fontId="20" fillId="0" borderId="20" xfId="5" applyFont="1" applyBorder="1" applyAlignment="1">
      <alignment vertical="center"/>
    </xf>
    <xf numFmtId="3" fontId="20" fillId="0" borderId="21" xfId="5" applyNumberFormat="1" applyFont="1" applyFill="1" applyBorder="1" applyAlignment="1">
      <alignment vertical="center"/>
    </xf>
    <xf numFmtId="3" fontId="20" fillId="0" borderId="19" xfId="5" applyNumberFormat="1" applyFont="1" applyFill="1" applyBorder="1" applyAlignment="1">
      <alignment vertical="center"/>
    </xf>
    <xf numFmtId="165" fontId="20" fillId="0" borderId="21" xfId="5" applyNumberFormat="1" applyFont="1" applyFill="1" applyBorder="1" applyAlignment="1">
      <alignment horizontal="center" vertical="center"/>
    </xf>
    <xf numFmtId="0" fontId="7" fillId="0" borderId="0" xfId="5" applyFont="1"/>
    <xf numFmtId="0" fontId="21" fillId="0" borderId="17" xfId="5" applyFont="1" applyBorder="1" applyAlignment="1">
      <alignment vertical="center"/>
    </xf>
    <xf numFmtId="0" fontId="21" fillId="0" borderId="0" xfId="5" applyFont="1" applyBorder="1" applyAlignment="1">
      <alignment vertical="center"/>
    </xf>
    <xf numFmtId="0" fontId="20" fillId="0" borderId="0" xfId="5" applyFont="1" applyBorder="1" applyAlignment="1">
      <alignment vertical="center"/>
    </xf>
    <xf numFmtId="3" fontId="20" fillId="0" borderId="10" xfId="5" applyNumberFormat="1" applyFont="1" applyFill="1" applyBorder="1" applyAlignment="1">
      <alignment vertical="center"/>
    </xf>
    <xf numFmtId="3" fontId="20" fillId="0" borderId="17" xfId="5" applyNumberFormat="1" applyFont="1" applyFill="1" applyBorder="1" applyAlignment="1">
      <alignment vertical="center"/>
    </xf>
    <xf numFmtId="166" fontId="20" fillId="0" borderId="10" xfId="5" applyNumberFormat="1" applyFont="1" applyFill="1" applyBorder="1" applyAlignment="1">
      <alignment vertical="center"/>
    </xf>
    <xf numFmtId="165" fontId="20" fillId="0" borderId="10" xfId="5" applyNumberFormat="1" applyFont="1" applyFill="1" applyBorder="1" applyAlignment="1">
      <alignment horizontal="center" vertical="center"/>
    </xf>
    <xf numFmtId="0" fontId="21" fillId="0" borderId="17" xfId="5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left" vertical="center"/>
    </xf>
    <xf numFmtId="3" fontId="21" fillId="0" borderId="10" xfId="5" applyNumberFormat="1" applyFont="1" applyFill="1" applyBorder="1" applyAlignment="1">
      <alignment vertical="center"/>
    </xf>
    <xf numFmtId="3" fontId="21" fillId="0" borderId="17" xfId="5" applyNumberFormat="1" applyFont="1" applyFill="1" applyBorder="1" applyAlignment="1">
      <alignment vertical="center"/>
    </xf>
    <xf numFmtId="165" fontId="22" fillId="0" borderId="10" xfId="5" applyNumberFormat="1" applyFont="1" applyFill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7" fillId="0" borderId="0" xfId="5" applyFont="1" applyAlignment="1">
      <alignment horizontal="right" vertical="top"/>
    </xf>
    <xf numFmtId="0" fontId="22" fillId="0" borderId="0" xfId="5" applyFont="1" applyBorder="1" applyAlignment="1">
      <alignment horizontal="left" vertical="center"/>
    </xf>
    <xf numFmtId="0" fontId="22" fillId="0" borderId="0" xfId="5" applyFont="1" applyAlignment="1">
      <alignment vertical="center"/>
    </xf>
    <xf numFmtId="0" fontId="21" fillId="0" borderId="22" xfId="5" applyFont="1" applyBorder="1" applyAlignment="1">
      <alignment horizontal="center" vertical="center"/>
    </xf>
    <xf numFmtId="0" fontId="23" fillId="0" borderId="15" xfId="5" applyFont="1" applyBorder="1" applyAlignment="1">
      <alignment vertical="center"/>
    </xf>
    <xf numFmtId="0" fontId="22" fillId="0" borderId="15" xfId="5" applyFont="1" applyBorder="1" applyAlignment="1">
      <alignment horizontal="left" vertical="center"/>
    </xf>
    <xf numFmtId="3" fontId="21" fillId="0" borderId="6" xfId="5" applyNumberFormat="1" applyFont="1" applyFill="1" applyBorder="1" applyAlignment="1">
      <alignment vertical="center"/>
    </xf>
    <xf numFmtId="3" fontId="21" fillId="0" borderId="22" xfId="5" applyNumberFormat="1" applyFont="1" applyFill="1" applyBorder="1" applyAlignment="1">
      <alignment vertical="center"/>
    </xf>
    <xf numFmtId="165" fontId="22" fillId="0" borderId="6" xfId="5" applyNumberFormat="1" applyFont="1" applyFill="1" applyBorder="1" applyAlignment="1">
      <alignment horizontal="center" vertical="center"/>
    </xf>
    <xf numFmtId="0" fontId="2" fillId="0" borderId="0" xfId="5" applyFont="1" applyBorder="1"/>
    <xf numFmtId="0" fontId="9" fillId="0" borderId="0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164" fontId="2" fillId="0" borderId="0" xfId="6" applyFont="1"/>
    <xf numFmtId="164" fontId="2" fillId="0" borderId="15" xfId="6" applyFont="1" applyBorder="1"/>
    <xf numFmtId="164" fontId="8" fillId="0" borderId="0" xfId="6" applyFont="1"/>
    <xf numFmtId="164" fontId="2" fillId="0" borderId="0" xfId="6" applyFont="1" applyAlignment="1">
      <alignment horizontal="center"/>
    </xf>
    <xf numFmtId="164" fontId="11" fillId="0" borderId="15" xfId="6" applyFont="1" applyBorder="1" applyAlignment="1">
      <alignment horizontal="right"/>
    </xf>
    <xf numFmtId="164" fontId="2" fillId="0" borderId="16" xfId="6" applyFont="1" applyBorder="1"/>
    <xf numFmtId="164" fontId="2" fillId="0" borderId="0" xfId="6" applyFont="1" applyBorder="1"/>
    <xf numFmtId="164" fontId="2" fillId="0" borderId="9" xfId="6" applyFont="1" applyBorder="1"/>
    <xf numFmtId="164" fontId="2" fillId="0" borderId="17" xfId="6" applyFont="1" applyBorder="1"/>
    <xf numFmtId="164" fontId="4" fillId="0" borderId="3" xfId="6" applyFont="1" applyBorder="1" applyAlignment="1" applyProtection="1">
      <alignment horizontal="center"/>
    </xf>
    <xf numFmtId="164" fontId="11" fillId="0" borderId="17" xfId="6" applyFont="1" applyBorder="1" applyAlignment="1">
      <alignment horizontal="center"/>
    </xf>
    <xf numFmtId="164" fontId="24" fillId="0" borderId="15" xfId="6" applyFont="1" applyBorder="1" applyAlignment="1">
      <alignment horizontal="left"/>
    </xf>
    <xf numFmtId="164" fontId="5" fillId="0" borderId="3" xfId="6" applyFont="1" applyBorder="1" applyAlignment="1" applyProtection="1">
      <alignment horizontal="left"/>
      <protection locked="0"/>
    </xf>
    <xf numFmtId="164" fontId="4" fillId="0" borderId="0" xfId="6" applyFont="1" applyBorder="1" applyAlignment="1" applyProtection="1">
      <alignment horizontal="center"/>
    </xf>
    <xf numFmtId="164" fontId="4" fillId="0" borderId="10" xfId="6" applyFont="1" applyBorder="1" applyAlignment="1" applyProtection="1">
      <alignment horizontal="center"/>
    </xf>
    <xf numFmtId="164" fontId="2" fillId="0" borderId="22" xfId="6" applyFont="1" applyBorder="1"/>
    <xf numFmtId="164" fontId="5" fillId="0" borderId="4" xfId="6" applyFont="1" applyBorder="1" applyAlignment="1">
      <alignment horizontal="left"/>
    </xf>
    <xf numFmtId="164" fontId="25" fillId="0" borderId="22" xfId="6" applyFont="1" applyBorder="1" applyAlignment="1" applyProtection="1">
      <alignment horizontal="center"/>
    </xf>
    <xf numFmtId="164" fontId="25" fillId="0" borderId="6" xfId="6" applyFont="1" applyBorder="1" applyAlignment="1" applyProtection="1">
      <alignment horizontal="center"/>
    </xf>
    <xf numFmtId="164" fontId="2" fillId="0" borderId="12" xfId="6" applyFont="1" applyBorder="1"/>
    <xf numFmtId="164" fontId="2" fillId="0" borderId="23" xfId="6" applyFont="1" applyBorder="1"/>
    <xf numFmtId="164" fontId="26" fillId="0" borderId="2" xfId="6" applyFont="1" applyBorder="1" applyAlignment="1" applyProtection="1">
      <alignment horizontal="center" vertical="center"/>
    </xf>
    <xf numFmtId="164" fontId="2" fillId="0" borderId="14" xfId="6" applyFont="1" applyBorder="1"/>
    <xf numFmtId="164" fontId="27" fillId="0" borderId="9" xfId="6" applyFont="1" applyBorder="1" applyAlignment="1" applyProtection="1">
      <alignment horizontal="center"/>
    </xf>
    <xf numFmtId="167" fontId="27" fillId="0" borderId="8" xfId="6" applyNumberFormat="1" applyFont="1" applyFill="1" applyBorder="1" applyAlignment="1">
      <alignment horizontal="right"/>
    </xf>
    <xf numFmtId="167" fontId="27" fillId="0" borderId="8" xfId="6" applyNumberFormat="1" applyFont="1" applyFill="1" applyBorder="1"/>
    <xf numFmtId="3" fontId="27" fillId="0" borderId="10" xfId="6" applyNumberFormat="1" applyFont="1" applyFill="1" applyBorder="1" applyAlignment="1">
      <alignment horizontal="right" vertical="top"/>
    </xf>
    <xf numFmtId="49" fontId="2" fillId="0" borderId="17" xfId="6" applyNumberFormat="1" applyFont="1" applyBorder="1" applyAlignment="1" applyProtection="1">
      <alignment horizontal="left" vertical="top" wrapText="1"/>
    </xf>
    <xf numFmtId="164" fontId="2" fillId="0" borderId="0" xfId="6" applyFont="1" applyBorder="1" applyAlignment="1" applyProtection="1">
      <alignment horizontal="left" vertical="top" wrapText="1"/>
    </xf>
    <xf numFmtId="164" fontId="2" fillId="0" borderId="3" xfId="6" applyFont="1" applyBorder="1" applyAlignment="1" applyProtection="1">
      <alignment horizontal="left" vertical="top" wrapText="1"/>
    </xf>
    <xf numFmtId="3" fontId="2" fillId="0" borderId="10" xfId="6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9" fontId="2" fillId="0" borderId="17" xfId="6" applyNumberFormat="1" applyFont="1" applyBorder="1" applyAlignment="1">
      <alignment horizontal="left" vertical="top" wrapText="1"/>
    </xf>
    <xf numFmtId="164" fontId="2" fillId="0" borderId="0" xfId="6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167" fontId="2" fillId="0" borderId="0" xfId="6" applyNumberFormat="1" applyFont="1" applyFill="1" applyBorder="1" applyAlignment="1">
      <alignment horizontal="left" vertical="top" wrapText="1"/>
    </xf>
    <xf numFmtId="49" fontId="2" fillId="0" borderId="22" xfId="6" applyNumberFormat="1" applyFont="1" applyBorder="1" applyAlignment="1">
      <alignment horizontal="left" vertical="top" wrapText="1"/>
    </xf>
    <xf numFmtId="164" fontId="2" fillId="0" borderId="15" xfId="6" applyFont="1" applyBorder="1" applyAlignment="1" applyProtection="1">
      <alignment horizontal="left" vertical="top" wrapText="1"/>
    </xf>
    <xf numFmtId="0" fontId="2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2" fillId="0" borderId="0" xfId="0" applyFont="1" applyFill="1" applyProtection="1">
      <protection locked="0" hidden="1"/>
    </xf>
    <xf numFmtId="0" fontId="28" fillId="0" borderId="0" xfId="0" applyFont="1" applyFill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5" fillId="0" borderId="0" xfId="0" applyFont="1" applyFill="1" applyProtection="1">
      <protection locked="0" hidden="1"/>
    </xf>
    <xf numFmtId="0" fontId="2" fillId="0" borderId="16" xfId="0" applyFont="1" applyBorder="1" applyProtection="1">
      <protection locked="0" hidden="1"/>
    </xf>
    <xf numFmtId="0" fontId="2" fillId="0" borderId="14" xfId="0" applyFont="1" applyBorder="1" applyProtection="1">
      <protection locked="0" hidden="1"/>
    </xf>
    <xf numFmtId="0" fontId="2" fillId="0" borderId="9" xfId="0" applyFont="1" applyBorder="1" applyProtection="1">
      <protection locked="0" hidden="1"/>
    </xf>
    <xf numFmtId="0" fontId="2" fillId="0" borderId="17" xfId="0" applyFont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" xfId="0" applyFont="1" applyBorder="1" applyProtection="1">
      <protection locked="0" hidden="1"/>
    </xf>
    <xf numFmtId="0" fontId="18" fillId="0" borderId="0" xfId="0" applyFont="1" applyProtection="1">
      <protection locked="0" hidden="1"/>
    </xf>
    <xf numFmtId="0" fontId="12" fillId="0" borderId="18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 applyProtection="1">
      <alignment horizontal="left" vertical="center"/>
      <protection locked="0" hidden="1"/>
    </xf>
    <xf numFmtId="0" fontId="3" fillId="0" borderId="20" xfId="0" applyFont="1" applyBorder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30" fillId="0" borderId="17" xfId="0" applyFont="1" applyBorder="1" applyAlignment="1" applyProtection="1">
      <alignment horizontal="left" vertical="top"/>
      <protection locked="0" hidden="1"/>
    </xf>
    <xf numFmtId="0" fontId="30" fillId="0" borderId="0" xfId="0" applyFont="1" applyBorder="1" applyAlignment="1" applyProtection="1">
      <alignment horizontal="left" vertical="top"/>
      <protection locked="0" hidden="1"/>
    </xf>
    <xf numFmtId="168" fontId="4" fillId="0" borderId="10" xfId="0" applyNumberFormat="1" applyFont="1" applyFill="1" applyBorder="1" applyAlignment="1" applyProtection="1">
      <alignment horizontal="right" vertical="center"/>
      <protection locked="0" hidden="1"/>
    </xf>
    <xf numFmtId="0" fontId="32" fillId="0" borderId="17" xfId="0" applyFont="1" applyBorder="1" applyAlignment="1" applyProtection="1">
      <alignment horizontal="left" vertical="top"/>
      <protection locked="0" hidden="1"/>
    </xf>
    <xf numFmtId="0" fontId="32" fillId="0" borderId="0" xfId="0" applyFont="1" applyBorder="1" applyAlignment="1" applyProtection="1">
      <alignment horizontal="left" vertical="top"/>
      <protection locked="0" hidden="1"/>
    </xf>
    <xf numFmtId="0" fontId="31" fillId="0" borderId="0" xfId="0" applyFont="1" applyProtection="1">
      <protection locked="0" hidden="1"/>
    </xf>
    <xf numFmtId="0" fontId="2" fillId="0" borderId="17" xfId="0" applyFont="1" applyBorder="1" applyAlignment="1" applyProtection="1">
      <alignment horizontal="left" vertical="top"/>
      <protection locked="0" hidden="1"/>
    </xf>
    <xf numFmtId="0" fontId="5" fillId="0" borderId="0" xfId="0" applyFont="1" applyBorder="1" applyAlignment="1" applyProtection="1">
      <alignment horizontal="left" vertical="top"/>
      <protection locked="0" hidden="1"/>
    </xf>
    <xf numFmtId="2" fontId="2" fillId="0" borderId="0" xfId="0" applyNumberFormat="1" applyFont="1" applyBorder="1" applyAlignment="1" applyProtection="1">
      <alignment horizontal="left" vertical="top" wrapText="1"/>
      <protection locked="0" hidden="1"/>
    </xf>
    <xf numFmtId="0" fontId="32" fillId="0" borderId="0" xfId="0" applyFont="1" applyProtection="1">
      <protection locked="0" hidden="1"/>
    </xf>
    <xf numFmtId="0" fontId="4" fillId="0" borderId="17" xfId="0" applyFont="1" applyBorder="1" applyAlignment="1" applyProtection="1">
      <alignment horizontal="left" vertical="top"/>
      <protection locked="0" hidden="1"/>
    </xf>
    <xf numFmtId="0" fontId="4" fillId="0" borderId="0" xfId="0" applyFont="1" applyBorder="1" applyAlignment="1" applyProtection="1">
      <alignment horizontal="left" vertical="top"/>
      <protection locked="0" hidden="1"/>
    </xf>
    <xf numFmtId="0" fontId="2" fillId="0" borderId="0" xfId="0" applyFont="1" applyBorder="1" applyAlignment="1" applyProtection="1">
      <alignment horizontal="left" vertical="top"/>
      <protection locked="0" hidden="1"/>
    </xf>
    <xf numFmtId="0" fontId="32" fillId="0" borderId="0" xfId="0" applyFont="1" applyBorder="1" applyProtection="1">
      <protection locked="0" hidden="1"/>
    </xf>
    <xf numFmtId="0" fontId="2" fillId="0" borderId="24" xfId="0" applyFont="1" applyBorder="1" applyAlignment="1" applyProtection="1">
      <alignment horizontal="left" vertical="center"/>
      <protection locked="0" hidden="1"/>
    </xf>
    <xf numFmtId="0" fontId="2" fillId="0" borderId="25" xfId="0" applyFont="1" applyBorder="1" applyAlignment="1" applyProtection="1">
      <alignment horizontal="left" vertical="center"/>
      <protection locked="0" hidden="1"/>
    </xf>
    <xf numFmtId="164" fontId="4" fillId="0" borderId="0" xfId="7" applyFont="1" applyFill="1" applyAlignment="1">
      <alignment horizontal="left" vertical="center"/>
    </xf>
    <xf numFmtId="164" fontId="4" fillId="0" borderId="0" xfId="7" applyFont="1" applyFill="1" applyAlignment="1">
      <alignment vertical="center"/>
    </xf>
    <xf numFmtId="164" fontId="2" fillId="0" borderId="0" xfId="7" applyFont="1" applyFill="1" applyAlignment="1">
      <alignment vertical="center"/>
    </xf>
    <xf numFmtId="164" fontId="11" fillId="0" borderId="0" xfId="7" applyFont="1" applyFill="1" applyAlignment="1">
      <alignment horizontal="right" vertical="center"/>
    </xf>
    <xf numFmtId="164" fontId="4" fillId="0" borderId="0" xfId="7" applyFont="1" applyFill="1" applyBorder="1" applyAlignment="1">
      <alignment vertical="center"/>
    </xf>
    <xf numFmtId="164" fontId="25" fillId="0" borderId="0" xfId="7" applyFont="1" applyFill="1" applyBorder="1" applyAlignment="1" applyProtection="1">
      <alignment horizontal="left" vertical="center" indent="6"/>
      <protection locked="0"/>
    </xf>
    <xf numFmtId="164" fontId="4" fillId="0" borderId="10" xfId="7" applyFont="1" applyFill="1" applyBorder="1" applyAlignment="1">
      <alignment horizontal="left" vertical="center"/>
    </xf>
    <xf numFmtId="164" fontId="11" fillId="0" borderId="10" xfId="7" applyFont="1" applyFill="1" applyBorder="1" applyAlignment="1">
      <alignment horizontal="center" vertical="top"/>
    </xf>
    <xf numFmtId="164" fontId="11" fillId="0" borderId="10" xfId="7" applyFont="1" applyFill="1" applyBorder="1" applyAlignment="1">
      <alignment horizontal="center" vertical="center"/>
    </xf>
    <xf numFmtId="164" fontId="4" fillId="0" borderId="0" xfId="7" applyFont="1" applyFill="1" applyBorder="1" applyAlignment="1">
      <alignment horizontal="center" vertical="center"/>
    </xf>
    <xf numFmtId="164" fontId="4" fillId="0" borderId="0" xfId="7" applyFont="1" applyFill="1" applyBorder="1" applyAlignment="1">
      <alignment horizontal="left" vertical="center"/>
    </xf>
    <xf numFmtId="164" fontId="11" fillId="0" borderId="10" xfId="7" applyFont="1" applyFill="1" applyBorder="1" applyAlignment="1">
      <alignment horizontal="left" vertical="center"/>
    </xf>
    <xf numFmtId="164" fontId="11" fillId="0" borderId="0" xfId="7" applyFont="1" applyFill="1" applyBorder="1" applyAlignment="1">
      <alignment horizontal="center" vertical="center"/>
    </xf>
    <xf numFmtId="164" fontId="12" fillId="0" borderId="1" xfId="7" applyFont="1" applyFill="1" applyBorder="1" applyAlignment="1">
      <alignment horizontal="center" vertical="center"/>
    </xf>
    <xf numFmtId="164" fontId="12" fillId="0" borderId="12" xfId="7" applyFont="1" applyFill="1" applyBorder="1" applyAlignment="1">
      <alignment horizontal="center" vertical="center"/>
    </xf>
    <xf numFmtId="164" fontId="12" fillId="0" borderId="23" xfId="7" applyFont="1" applyFill="1" applyBorder="1" applyAlignment="1">
      <alignment horizontal="center" vertical="center"/>
    </xf>
    <xf numFmtId="164" fontId="12" fillId="0" borderId="2" xfId="7" applyFont="1" applyFill="1" applyBorder="1" applyAlignment="1">
      <alignment horizontal="center" vertical="center"/>
    </xf>
    <xf numFmtId="164" fontId="2" fillId="0" borderId="0" xfId="7" applyFont="1" applyFill="1" applyAlignment="1">
      <alignment horizontal="center" vertical="center"/>
    </xf>
    <xf numFmtId="164" fontId="4" fillId="0" borderId="14" xfId="7" applyFont="1" applyFill="1" applyBorder="1"/>
    <xf numFmtId="164" fontId="4" fillId="0" borderId="14" xfId="7" applyFont="1" applyFill="1" applyBorder="1" applyAlignment="1" applyProtection="1">
      <alignment horizontal="left"/>
    </xf>
    <xf numFmtId="164" fontId="11" fillId="0" borderId="9" xfId="7" applyFont="1" applyFill="1" applyBorder="1" applyAlignment="1">
      <alignment horizontal="center" vertical="center"/>
    </xf>
    <xf numFmtId="169" fontId="27" fillId="0" borderId="16" xfId="7" applyNumberFormat="1" applyFont="1" applyFill="1" applyBorder="1" applyAlignment="1" applyProtection="1">
      <alignment vertical="center"/>
    </xf>
    <xf numFmtId="169" fontId="27" fillId="0" borderId="8" xfId="7" applyNumberFormat="1" applyFont="1" applyFill="1" applyBorder="1" applyAlignment="1" applyProtection="1">
      <alignment vertical="center"/>
    </xf>
    <xf numFmtId="169" fontId="27" fillId="0" borderId="14" xfId="7" applyNumberFormat="1" applyFont="1" applyFill="1" applyBorder="1" applyAlignment="1" applyProtection="1">
      <alignment vertical="center"/>
    </xf>
    <xf numFmtId="164" fontId="4" fillId="0" borderId="0" xfId="7" applyFont="1" applyFill="1" applyBorder="1"/>
    <xf numFmtId="164" fontId="4" fillId="0" borderId="0" xfId="7" applyFont="1" applyFill="1" applyBorder="1" applyAlignment="1" applyProtection="1">
      <alignment horizontal="left"/>
    </xf>
    <xf numFmtId="169" fontId="27" fillId="0" borderId="10" xfId="7" applyNumberFormat="1" applyFont="1" applyFill="1" applyBorder="1" applyAlignment="1" applyProtection="1">
      <alignment vertical="center"/>
    </xf>
    <xf numFmtId="164" fontId="11" fillId="0" borderId="0" xfId="7" applyFont="1" applyFill="1" applyBorder="1" applyAlignment="1" applyProtection="1">
      <alignment horizontal="right"/>
    </xf>
    <xf numFmtId="170" fontId="27" fillId="0" borderId="22" xfId="7" applyNumberFormat="1" applyFont="1" applyFill="1" applyBorder="1" applyAlignment="1" applyProtection="1">
      <alignment horizontal="right" vertical="center"/>
    </xf>
    <xf numFmtId="170" fontId="27" fillId="0" borderId="6" xfId="7" applyNumberFormat="1" applyFont="1" applyFill="1" applyBorder="1" applyAlignment="1" applyProtection="1">
      <alignment horizontal="right" vertical="center"/>
    </xf>
    <xf numFmtId="170" fontId="27" fillId="0" borderId="15" xfId="7" applyNumberFormat="1" applyFont="1" applyFill="1" applyBorder="1" applyAlignment="1" applyProtection="1">
      <alignment horizontal="right" vertical="center"/>
    </xf>
    <xf numFmtId="164" fontId="2" fillId="0" borderId="14" xfId="7" applyFont="1" applyFill="1" applyBorder="1" applyAlignment="1" applyProtection="1">
      <alignment horizontal="left"/>
    </xf>
    <xf numFmtId="164" fontId="33" fillId="0" borderId="14" xfId="7" applyFont="1" applyFill="1" applyBorder="1" applyAlignment="1">
      <alignment horizontal="center" vertical="center"/>
    </xf>
    <xf numFmtId="169" fontId="34" fillId="0" borderId="8" xfId="7" applyNumberFormat="1" applyFont="1" applyFill="1" applyBorder="1" applyAlignment="1" applyProtection="1">
      <alignment vertical="center"/>
    </xf>
    <xf numFmtId="169" fontId="34" fillId="0" borderId="14" xfId="7" applyNumberFormat="1" applyFont="1" applyFill="1" applyBorder="1" applyAlignment="1" applyProtection="1">
      <alignment vertical="center"/>
    </xf>
    <xf numFmtId="164" fontId="2" fillId="0" borderId="0" xfId="7" applyFont="1" applyFill="1" applyBorder="1" applyAlignment="1" applyProtection="1">
      <alignment horizontal="left"/>
    </xf>
    <xf numFmtId="164" fontId="33" fillId="0" borderId="0" xfId="7" applyFont="1" applyFill="1" applyBorder="1" applyAlignment="1">
      <alignment horizontal="center" vertical="center"/>
    </xf>
    <xf numFmtId="169" fontId="34" fillId="0" borderId="10" xfId="7" applyNumberFormat="1" applyFont="1" applyFill="1" applyBorder="1" applyAlignment="1" applyProtection="1">
      <alignment vertical="center"/>
    </xf>
    <xf numFmtId="169" fontId="34" fillId="0" borderId="0" xfId="7" applyNumberFormat="1" applyFont="1" applyFill="1" applyBorder="1" applyAlignment="1" applyProtection="1">
      <alignment vertical="center"/>
    </xf>
    <xf numFmtId="164" fontId="2" fillId="0" borderId="15" xfId="7" applyFont="1" applyFill="1" applyBorder="1" applyAlignment="1" applyProtection="1">
      <alignment horizontal="left"/>
    </xf>
    <xf numFmtId="164" fontId="33" fillId="0" borderId="15" xfId="7" applyFont="1" applyFill="1" applyBorder="1" applyAlignment="1">
      <alignment horizontal="center" vertical="center"/>
    </xf>
    <xf numFmtId="170" fontId="34" fillId="0" borderId="6" xfId="7" applyNumberFormat="1" applyFont="1" applyFill="1" applyBorder="1" applyAlignment="1" applyProtection="1">
      <alignment horizontal="right" vertical="center"/>
    </xf>
    <xf numFmtId="164" fontId="2" fillId="0" borderId="0" xfId="7" applyFont="1" applyFill="1" applyBorder="1" applyAlignment="1">
      <alignment vertical="center"/>
    </xf>
    <xf numFmtId="164" fontId="33" fillId="0" borderId="9" xfId="7" applyFont="1" applyFill="1" applyBorder="1" applyAlignment="1">
      <alignment horizontal="center" vertical="center"/>
    </xf>
    <xf numFmtId="169" fontId="34" fillId="0" borderId="16" xfId="7" applyNumberFormat="1" applyFont="1" applyFill="1" applyBorder="1" applyAlignment="1" applyProtection="1">
      <alignment vertical="center"/>
    </xf>
    <xf numFmtId="164" fontId="33" fillId="0" borderId="3" xfId="7" applyFont="1" applyFill="1" applyBorder="1" applyAlignment="1">
      <alignment horizontal="center" vertical="center"/>
    </xf>
    <xf numFmtId="169" fontId="34" fillId="0" borderId="17" xfId="7" applyNumberFormat="1" applyFont="1" applyFill="1" applyBorder="1" applyAlignment="1" applyProtection="1">
      <alignment vertical="center"/>
    </xf>
    <xf numFmtId="169" fontId="34" fillId="0" borderId="0" xfId="7" applyNumberFormat="1" applyFont="1" applyFill="1" applyBorder="1" applyAlignment="1" applyProtection="1">
      <alignment horizontal="right" vertical="center"/>
    </xf>
    <xf numFmtId="164" fontId="33" fillId="0" borderId="4" xfId="7" applyFont="1" applyFill="1" applyBorder="1" applyAlignment="1">
      <alignment horizontal="center" vertical="center"/>
    </xf>
    <xf numFmtId="170" fontId="34" fillId="0" borderId="22" xfId="7" applyNumberFormat="1" applyFont="1" applyFill="1" applyBorder="1" applyAlignment="1" applyProtection="1">
      <alignment horizontal="right" vertical="center"/>
    </xf>
    <xf numFmtId="170" fontId="34" fillId="0" borderId="10" xfId="7" applyNumberFormat="1" applyFont="1" applyFill="1" applyBorder="1" applyAlignment="1" applyProtection="1">
      <alignment horizontal="right" vertical="center"/>
    </xf>
    <xf numFmtId="1" fontId="2" fillId="0" borderId="14" xfId="7" applyNumberFormat="1" applyFont="1" applyFill="1" applyBorder="1"/>
    <xf numFmtId="170" fontId="34" fillId="0" borderId="0" xfId="7" applyNumberFormat="1" applyFont="1" applyFill="1" applyBorder="1" applyAlignment="1" applyProtection="1">
      <alignment horizontal="right" vertical="center"/>
    </xf>
    <xf numFmtId="170" fontId="34" fillId="0" borderId="15" xfId="7" applyNumberFormat="1" applyFont="1" applyFill="1" applyBorder="1" applyAlignment="1" applyProtection="1">
      <alignment horizontal="right" vertical="center"/>
    </xf>
    <xf numFmtId="170" fontId="34" fillId="0" borderId="26" xfId="7" applyNumberFormat="1" applyFont="1" applyFill="1" applyBorder="1" applyAlignment="1" applyProtection="1">
      <alignment horizontal="right" vertical="center"/>
    </xf>
    <xf numFmtId="170" fontId="34" fillId="0" borderId="0" xfId="7" applyNumberFormat="1" applyFont="1" applyFill="1" applyBorder="1" applyAlignment="1" applyProtection="1">
      <alignment vertical="center"/>
    </xf>
    <xf numFmtId="164" fontId="24" fillId="0" borderId="4" xfId="6" applyFont="1" applyBorder="1" applyAlignment="1">
      <alignment horizontal="left"/>
    </xf>
    <xf numFmtId="164" fontId="4" fillId="0" borderId="3" xfId="6" applyFont="1" applyBorder="1" applyAlignment="1" applyProtection="1">
      <alignment horizontal="left"/>
    </xf>
    <xf numFmtId="164" fontId="4" fillId="0" borderId="17" xfId="6" applyFont="1" applyBorder="1" applyAlignment="1" applyProtection="1">
      <alignment horizontal="center"/>
    </xf>
    <xf numFmtId="164" fontId="11" fillId="0" borderId="16" xfId="6" applyFont="1" applyBorder="1" applyAlignment="1"/>
    <xf numFmtId="164" fontId="24" fillId="0" borderId="2" xfId="6" applyFont="1" applyBorder="1" applyAlignment="1">
      <alignment horizontal="left"/>
    </xf>
    <xf numFmtId="164" fontId="30" fillId="0" borderId="3" xfId="6" applyFont="1" applyBorder="1" applyAlignment="1" applyProtection="1">
      <alignment horizontal="center"/>
    </xf>
    <xf numFmtId="167" fontId="27" fillId="0" borderId="10" xfId="6" applyNumberFormat="1" applyFont="1" applyFill="1" applyBorder="1" applyAlignment="1">
      <alignment horizontal="right"/>
    </xf>
    <xf numFmtId="167" fontId="27" fillId="0" borderId="10" xfId="6" applyNumberFormat="1" applyFont="1" applyFill="1" applyBorder="1"/>
    <xf numFmtId="49" fontId="2" fillId="0" borderId="3" xfId="6" applyNumberFormat="1" applyFont="1" applyBorder="1" applyAlignment="1" applyProtection="1">
      <alignment horizontal="left" vertical="top" wrapText="1"/>
    </xf>
    <xf numFmtId="167" fontId="2" fillId="0" borderId="10" xfId="6" applyNumberFormat="1" applyFont="1" applyFill="1" applyBorder="1"/>
    <xf numFmtId="167" fontId="2" fillId="0" borderId="10" xfId="6" applyNumberFormat="1" applyFon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167" fontId="2" fillId="0" borderId="0" xfId="6" applyNumberFormat="1" applyFont="1" applyFill="1" applyBorder="1"/>
    <xf numFmtId="171" fontId="2" fillId="0" borderId="10" xfId="6" applyNumberFormat="1" applyFont="1" applyFill="1" applyBorder="1" applyAlignment="1">
      <alignment horizontal="right"/>
    </xf>
    <xf numFmtId="0" fontId="0" fillId="0" borderId="10" xfId="0" applyBorder="1"/>
    <xf numFmtId="49" fontId="2" fillId="0" borderId="4" xfId="6" applyNumberFormat="1" applyFont="1" applyBorder="1" applyAlignment="1" applyProtection="1">
      <alignment horizontal="left" vertical="top" wrapText="1"/>
    </xf>
    <xf numFmtId="167" fontId="2" fillId="0" borderId="6" xfId="6" applyNumberFormat="1" applyFont="1" applyFill="1" applyBorder="1"/>
    <xf numFmtId="0" fontId="0" fillId="0" borderId="6" xfId="0" applyBorder="1"/>
    <xf numFmtId="168" fontId="35" fillId="0" borderId="0" xfId="0" applyNumberFormat="1" applyFont="1" applyFill="1"/>
    <xf numFmtId="168" fontId="36" fillId="0" borderId="0" xfId="0" applyNumberFormat="1" applyFont="1" applyFill="1" applyAlignment="1">
      <alignment horizontal="center"/>
    </xf>
    <xf numFmtId="168" fontId="37" fillId="0" borderId="0" xfId="0" applyNumberFormat="1" applyFont="1" applyFill="1" applyBorder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 wrapText="1"/>
    </xf>
    <xf numFmtId="168" fontId="37" fillId="0" borderId="0" xfId="0" applyNumberFormat="1" applyFont="1" applyFill="1" applyAlignment="1">
      <alignment vertical="center"/>
    </xf>
    <xf numFmtId="168" fontId="37" fillId="0" borderId="0" xfId="0" applyNumberFormat="1" applyFont="1" applyFill="1" applyAlignment="1">
      <alignment horizontal="right" vertical="center"/>
    </xf>
    <xf numFmtId="172" fontId="37" fillId="0" borderId="0" xfId="0" applyNumberFormat="1" applyFont="1" applyFill="1"/>
    <xf numFmtId="173" fontId="37" fillId="0" borderId="0" xfId="0" applyNumberFormat="1" applyFont="1" applyFill="1"/>
    <xf numFmtId="173" fontId="37" fillId="0" borderId="0" xfId="0" applyNumberFormat="1" applyFont="1" applyFill="1" applyAlignment="1">
      <alignment horizontal="center" vertical="center"/>
    </xf>
    <xf numFmtId="172" fontId="37" fillId="0" borderId="0" xfId="0" applyNumberFormat="1" applyFont="1" applyFill="1" applyAlignment="1">
      <alignment horizontal="center" vertical="center"/>
    </xf>
    <xf numFmtId="0" fontId="37" fillId="0" borderId="0" xfId="0" applyFont="1" applyFill="1"/>
    <xf numFmtId="0" fontId="36" fillId="0" borderId="0" xfId="0" applyFont="1" applyFill="1"/>
    <xf numFmtId="168" fontId="36" fillId="0" borderId="0" xfId="0" applyNumberFormat="1" applyFont="1" applyFill="1" applyBorder="1" applyAlignment="1">
      <alignment horizontal="center" wrapText="1"/>
    </xf>
    <xf numFmtId="168" fontId="37" fillId="0" borderId="0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 vertical="center" wrapText="1"/>
    </xf>
    <xf numFmtId="168" fontId="36" fillId="0" borderId="1" xfId="0" applyNumberFormat="1" applyFont="1" applyFill="1" applyBorder="1" applyAlignment="1">
      <alignment horizontal="center" vertical="center" wrapText="1"/>
    </xf>
    <xf numFmtId="173" fontId="36" fillId="0" borderId="1" xfId="0" applyNumberFormat="1" applyFont="1" applyFill="1" applyBorder="1" applyAlignment="1">
      <alignment horizontal="center" vertical="center" wrapText="1"/>
    </xf>
    <xf numFmtId="20" fontId="36" fillId="0" borderId="1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168" fontId="40" fillId="0" borderId="31" xfId="0" applyNumberFormat="1" applyFont="1" applyFill="1" applyBorder="1" applyAlignment="1">
      <alignment horizontal="center" vertical="center" wrapText="1"/>
    </xf>
    <xf numFmtId="168" fontId="40" fillId="0" borderId="32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2" xfId="0" applyNumberFormat="1" applyFont="1" applyFill="1" applyBorder="1" applyAlignment="1">
      <alignment horizontal="center" vertical="center"/>
    </xf>
    <xf numFmtId="173" fontId="40" fillId="0" borderId="32" xfId="0" applyNumberFormat="1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49" fontId="37" fillId="0" borderId="34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168" fontId="37" fillId="0" borderId="8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68" fontId="37" fillId="0" borderId="10" xfId="0" applyNumberFormat="1" applyFont="1" applyFill="1" applyBorder="1" applyAlignment="1">
      <alignment vertical="center"/>
    </xf>
    <xf numFmtId="165" fontId="37" fillId="0" borderId="10" xfId="0" applyNumberFormat="1" applyFont="1" applyFill="1" applyBorder="1" applyAlignment="1">
      <alignment horizontal="center" vertical="center"/>
    </xf>
    <xf numFmtId="168" fontId="32" fillId="0" borderId="36" xfId="0" applyNumberFormat="1" applyFont="1" applyFill="1" applyBorder="1"/>
    <xf numFmtId="168" fontId="32" fillId="0" borderId="37" xfId="0" applyNumberFormat="1" applyFont="1" applyFill="1" applyBorder="1" applyAlignment="1">
      <alignment horizontal="center"/>
    </xf>
    <xf numFmtId="168" fontId="32" fillId="0" borderId="37" xfId="0" applyNumberFormat="1" applyFont="1" applyFill="1" applyBorder="1" applyAlignment="1">
      <alignment horizontal="center" vertical="center"/>
    </xf>
    <xf numFmtId="168" fontId="32" fillId="0" borderId="37" xfId="0" applyNumberFormat="1" applyFont="1" applyFill="1" applyBorder="1" applyAlignment="1">
      <alignment horizontal="center" vertical="center" wrapText="1"/>
    </xf>
    <xf numFmtId="168" fontId="32" fillId="0" borderId="37" xfId="0" applyNumberFormat="1" applyFont="1" applyFill="1" applyBorder="1" applyAlignment="1">
      <alignment vertical="center"/>
    </xf>
    <xf numFmtId="165" fontId="37" fillId="0" borderId="37" xfId="0" applyNumberFormat="1" applyFont="1" applyFill="1" applyBorder="1" applyAlignment="1">
      <alignment horizontal="center" vertical="center"/>
    </xf>
    <xf numFmtId="0" fontId="32" fillId="0" borderId="0" xfId="0" applyFont="1" applyFill="1"/>
    <xf numFmtId="168" fontId="37" fillId="0" borderId="0" xfId="0" applyNumberFormat="1" applyFont="1" applyFill="1"/>
    <xf numFmtId="168" fontId="37" fillId="0" borderId="0" xfId="0" applyNumberFormat="1" applyFont="1" applyFill="1" applyAlignment="1">
      <alignment horizontal="center"/>
    </xf>
    <xf numFmtId="0" fontId="37" fillId="0" borderId="1" xfId="0" applyFont="1" applyFill="1" applyBorder="1"/>
    <xf numFmtId="164" fontId="4" fillId="0" borderId="39" xfId="7" applyFont="1" applyFill="1" applyBorder="1" applyAlignment="1">
      <alignment vertical="center"/>
    </xf>
    <xf numFmtId="164" fontId="11" fillId="0" borderId="40" xfId="7" applyFont="1" applyFill="1" applyBorder="1" applyAlignment="1">
      <alignment vertical="center"/>
    </xf>
    <xf numFmtId="164" fontId="4" fillId="0" borderId="40" xfId="7" applyFont="1" applyFill="1" applyBorder="1" applyAlignment="1">
      <alignment vertical="center"/>
    </xf>
    <xf numFmtId="164" fontId="4" fillId="0" borderId="41" xfId="7" applyFont="1" applyFill="1" applyBorder="1" applyAlignment="1">
      <alignment horizontal="left" vertical="center"/>
    </xf>
    <xf numFmtId="164" fontId="4" fillId="0" borderId="40" xfId="7" applyFont="1" applyFill="1" applyBorder="1" applyAlignment="1">
      <alignment horizontal="center" vertical="center"/>
    </xf>
    <xf numFmtId="164" fontId="4" fillId="0" borderId="40" xfId="7" applyFont="1" applyFill="1" applyBorder="1" applyAlignment="1">
      <alignment horizontal="left" vertical="center"/>
    </xf>
    <xf numFmtId="164" fontId="4" fillId="0" borderId="42" xfId="7" applyFont="1" applyFill="1" applyBorder="1" applyAlignment="1">
      <alignment horizontal="left" vertical="center"/>
    </xf>
    <xf numFmtId="164" fontId="4" fillId="0" borderId="43" xfId="7" applyFont="1" applyFill="1" applyBorder="1" applyAlignment="1">
      <alignment vertical="center"/>
    </xf>
    <xf numFmtId="164" fontId="11" fillId="0" borderId="44" xfId="7" applyFont="1" applyFill="1" applyBorder="1" applyAlignment="1">
      <alignment horizontal="center" vertical="center"/>
    </xf>
    <xf numFmtId="164" fontId="11" fillId="0" borderId="44" xfId="7" applyFont="1" applyFill="1" applyBorder="1" applyAlignment="1">
      <alignment horizontal="center" vertical="top"/>
    </xf>
    <xf numFmtId="164" fontId="4" fillId="0" borderId="43" xfId="7" applyFont="1" applyFill="1" applyBorder="1" applyAlignment="1">
      <alignment horizontal="center" vertical="center"/>
    </xf>
    <xf numFmtId="164" fontId="4" fillId="0" borderId="43" xfId="7" applyFont="1" applyFill="1" applyBorder="1" applyAlignment="1">
      <alignment horizontal="left" vertical="center"/>
    </xf>
    <xf numFmtId="164" fontId="12" fillId="0" borderId="46" xfId="7" applyFont="1" applyFill="1" applyBorder="1" applyAlignment="1">
      <alignment horizontal="center" vertical="center"/>
    </xf>
    <xf numFmtId="164" fontId="4" fillId="0" borderId="47" xfId="7" applyFont="1" applyFill="1" applyBorder="1"/>
    <xf numFmtId="169" fontId="27" fillId="0" borderId="48" xfId="7" applyNumberFormat="1" applyFont="1" applyFill="1" applyBorder="1" applyAlignment="1" applyProtection="1">
      <alignment vertical="center"/>
    </xf>
    <xf numFmtId="164" fontId="4" fillId="0" borderId="43" xfId="7" applyFont="1" applyFill="1" applyBorder="1"/>
    <xf numFmtId="170" fontId="27" fillId="0" borderId="50" xfId="7" applyNumberFormat="1" applyFont="1" applyFill="1" applyBorder="1" applyAlignment="1" applyProtection="1">
      <alignment horizontal="right" vertical="center"/>
    </xf>
    <xf numFmtId="164" fontId="2" fillId="0" borderId="47" xfId="7" applyFont="1" applyFill="1" applyBorder="1" applyAlignment="1" applyProtection="1">
      <alignment horizontal="left"/>
    </xf>
    <xf numFmtId="169" fontId="34" fillId="0" borderId="48" xfId="7" applyNumberFormat="1" applyFont="1" applyFill="1" applyBorder="1" applyAlignment="1" applyProtection="1">
      <alignment vertical="center"/>
    </xf>
    <xf numFmtId="164" fontId="2" fillId="0" borderId="43" xfId="7" applyFont="1" applyFill="1" applyBorder="1" applyAlignment="1" applyProtection="1">
      <alignment horizontal="left"/>
    </xf>
    <xf numFmtId="169" fontId="34" fillId="0" borderId="49" xfId="7" applyNumberFormat="1" applyFont="1" applyFill="1" applyBorder="1" applyAlignment="1" applyProtection="1">
      <alignment vertical="center"/>
    </xf>
    <xf numFmtId="164" fontId="2" fillId="0" borderId="51" xfId="7" applyFont="1" applyFill="1" applyBorder="1" applyAlignment="1" applyProtection="1">
      <alignment horizontal="left"/>
    </xf>
    <xf numFmtId="170" fontId="34" fillId="0" borderId="52" xfId="7" applyNumberFormat="1" applyFont="1" applyFill="1" applyBorder="1" applyAlignment="1" applyProtection="1">
      <alignment horizontal="right" vertical="center"/>
    </xf>
    <xf numFmtId="169" fontId="34" fillId="0" borderId="53" xfId="7" applyNumberFormat="1" applyFont="1" applyFill="1" applyBorder="1" applyAlignment="1" applyProtection="1">
      <alignment vertical="center"/>
    </xf>
    <xf numFmtId="169" fontId="34" fillId="0" borderId="44" xfId="7" applyNumberFormat="1" applyFont="1" applyFill="1" applyBorder="1" applyAlignment="1" applyProtection="1">
      <alignment vertical="center"/>
    </xf>
    <xf numFmtId="170" fontId="34" fillId="0" borderId="44" xfId="7" applyNumberFormat="1" applyFont="1" applyFill="1" applyBorder="1" applyAlignment="1" applyProtection="1">
      <alignment horizontal="right" vertical="center"/>
    </xf>
    <xf numFmtId="164" fontId="34" fillId="0" borderId="47" xfId="7" applyFont="1" applyFill="1" applyBorder="1" applyAlignment="1" applyProtection="1">
      <alignment horizontal="left"/>
    </xf>
    <xf numFmtId="170" fontId="34" fillId="0" borderId="49" xfId="7" applyNumberFormat="1" applyFont="1" applyFill="1" applyBorder="1" applyAlignment="1" applyProtection="1">
      <alignment horizontal="right" vertical="center"/>
    </xf>
    <xf numFmtId="170" fontId="34" fillId="0" borderId="50" xfId="7" applyNumberFormat="1" applyFont="1" applyFill="1" applyBorder="1" applyAlignment="1" applyProtection="1">
      <alignment horizontal="right" vertical="center"/>
    </xf>
    <xf numFmtId="164" fontId="2" fillId="0" borderId="54" xfId="7" applyFont="1" applyFill="1" applyBorder="1" applyAlignment="1" applyProtection="1">
      <alignment horizontal="left"/>
    </xf>
    <xf numFmtId="164" fontId="2" fillId="0" borderId="55" xfId="7" applyFont="1" applyFill="1" applyBorder="1" applyAlignment="1" applyProtection="1">
      <alignment horizontal="left"/>
    </xf>
    <xf numFmtId="164" fontId="33" fillId="0" borderId="55" xfId="7" applyFont="1" applyFill="1" applyBorder="1" applyAlignment="1">
      <alignment horizontal="center" vertical="center"/>
    </xf>
    <xf numFmtId="170" fontId="34" fillId="0" borderId="56" xfId="7" applyNumberFormat="1" applyFont="1" applyFill="1" applyBorder="1" applyAlignment="1" applyProtection="1">
      <alignment horizontal="right" vertical="center"/>
    </xf>
    <xf numFmtId="170" fontId="34" fillId="0" borderId="57" xfId="7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>
      <alignment horizontal="center"/>
    </xf>
    <xf numFmtId="3" fontId="4" fillId="0" borderId="6" xfId="4" applyNumberFormat="1" applyFont="1" applyFill="1" applyBorder="1"/>
    <xf numFmtId="3" fontId="4" fillId="0" borderId="13" xfId="4" applyNumberFormat="1" applyFont="1" applyFill="1" applyBorder="1"/>
    <xf numFmtId="4" fontId="4" fillId="0" borderId="1" xfId="4" applyNumberFormat="1" applyFont="1" applyFill="1" applyBorder="1"/>
    <xf numFmtId="0" fontId="30" fillId="0" borderId="0" xfId="4" applyFont="1"/>
    <xf numFmtId="3" fontId="5" fillId="0" borderId="0" xfId="4" applyNumberFormat="1" applyFont="1"/>
    <xf numFmtId="165" fontId="13" fillId="0" borderId="8" xfId="4" applyNumberFormat="1" applyFont="1" applyFill="1" applyBorder="1" applyAlignment="1">
      <alignment horizontal="right"/>
    </xf>
    <xf numFmtId="165" fontId="13" fillId="0" borderId="10" xfId="4" applyNumberFormat="1" applyFont="1" applyFill="1" applyBorder="1" applyAlignment="1">
      <alignment horizontal="right"/>
    </xf>
    <xf numFmtId="165" fontId="13" fillId="0" borderId="6" xfId="4" applyNumberFormat="1" applyFont="1" applyFill="1" applyBorder="1" applyAlignment="1">
      <alignment horizontal="right"/>
    </xf>
    <xf numFmtId="165" fontId="13" fillId="0" borderId="58" xfId="4" applyNumberFormat="1" applyFont="1" applyFill="1" applyBorder="1" applyAlignment="1">
      <alignment horizontal="right"/>
    </xf>
    <xf numFmtId="164" fontId="4" fillId="0" borderId="0" xfId="6" applyFont="1" applyBorder="1" applyAlignment="1" applyProtection="1">
      <alignment horizontal="center"/>
    </xf>
    <xf numFmtId="164" fontId="11" fillId="0" borderId="0" xfId="6" applyFont="1" applyBorder="1" applyAlignment="1">
      <alignment horizontal="right"/>
    </xf>
    <xf numFmtId="164" fontId="2" fillId="0" borderId="39" xfId="6" applyFont="1" applyBorder="1"/>
    <xf numFmtId="164" fontId="2" fillId="0" borderId="40" xfId="6" applyFont="1" applyBorder="1"/>
    <xf numFmtId="164" fontId="2" fillId="0" borderId="59" xfId="6" applyFont="1" applyBorder="1"/>
    <xf numFmtId="164" fontId="2" fillId="0" borderId="43" xfId="6" applyFont="1" applyBorder="1"/>
    <xf numFmtId="164" fontId="2" fillId="0" borderId="51" xfId="6" applyFont="1" applyBorder="1"/>
    <xf numFmtId="164" fontId="2" fillId="0" borderId="45" xfId="6" applyFont="1" applyBorder="1"/>
    <xf numFmtId="164" fontId="26" fillId="0" borderId="60" xfId="6" applyFont="1" applyBorder="1" applyAlignment="1" applyProtection="1">
      <alignment horizontal="center" vertical="center"/>
    </xf>
    <xf numFmtId="164" fontId="2" fillId="0" borderId="47" xfId="6" applyFont="1" applyBorder="1"/>
    <xf numFmtId="167" fontId="27" fillId="0" borderId="53" xfId="6" applyNumberFormat="1" applyFont="1" applyFill="1" applyBorder="1" applyAlignment="1">
      <alignment horizontal="right"/>
    </xf>
    <xf numFmtId="3" fontId="27" fillId="0" borderId="44" xfId="6" applyNumberFormat="1" applyFont="1" applyFill="1" applyBorder="1" applyAlignment="1">
      <alignment horizontal="right" vertical="top"/>
    </xf>
    <xf numFmtId="49" fontId="2" fillId="0" borderId="43" xfId="6" applyNumberFormat="1" applyFont="1" applyBorder="1" applyAlignment="1" applyProtection="1">
      <alignment horizontal="left" vertical="top" wrapText="1"/>
    </xf>
    <xf numFmtId="3" fontId="2" fillId="0" borderId="44" xfId="6" applyNumberFormat="1" applyFont="1" applyFill="1" applyBorder="1" applyAlignment="1">
      <alignment horizontal="right" vertical="top" wrapText="1"/>
    </xf>
    <xf numFmtId="49" fontId="2" fillId="0" borderId="43" xfId="6" applyNumberFormat="1" applyFont="1" applyBorder="1" applyAlignment="1">
      <alignment horizontal="left" vertical="top" wrapText="1"/>
    </xf>
    <xf numFmtId="49" fontId="2" fillId="0" borderId="43" xfId="6" applyNumberFormat="1" applyFont="1" applyFill="1" applyBorder="1" applyAlignment="1">
      <alignment horizontal="left" vertical="top" wrapText="1"/>
    </xf>
    <xf numFmtId="49" fontId="2" fillId="0" borderId="54" xfId="6" applyNumberFormat="1" applyFont="1" applyBorder="1" applyAlignment="1">
      <alignment horizontal="left" vertical="top" wrapText="1"/>
    </xf>
    <xf numFmtId="164" fontId="2" fillId="0" borderId="55" xfId="6" applyFont="1" applyBorder="1" applyAlignment="1" applyProtection="1">
      <alignment horizontal="left" vertical="top" wrapText="1"/>
    </xf>
    <xf numFmtId="164" fontId="2" fillId="0" borderId="62" xfId="6" applyFont="1" applyBorder="1" applyAlignment="1" applyProtection="1">
      <alignment horizontal="left" vertical="top" wrapText="1"/>
    </xf>
    <xf numFmtId="3" fontId="2" fillId="0" borderId="56" xfId="6" applyNumberFormat="1" applyFont="1" applyFill="1" applyBorder="1" applyAlignment="1">
      <alignment horizontal="right" vertical="top" wrapText="1"/>
    </xf>
    <xf numFmtId="3" fontId="2" fillId="0" borderId="57" xfId="6" applyNumberFormat="1" applyFont="1" applyFill="1" applyBorder="1" applyAlignment="1">
      <alignment horizontal="right" vertical="top" wrapText="1"/>
    </xf>
    <xf numFmtId="168" fontId="3" fillId="0" borderId="8" xfId="0" applyNumberFormat="1" applyFont="1" applyFill="1" applyBorder="1" applyAlignment="1" applyProtection="1">
      <alignment horizontal="right" vertical="center"/>
      <protection locked="0" hidden="1"/>
    </xf>
    <xf numFmtId="10" fontId="29" fillId="0" borderId="8" xfId="5" applyNumberFormat="1" applyFont="1" applyFill="1" applyBorder="1" applyAlignment="1">
      <alignment horizontal="right" vertical="center"/>
    </xf>
    <xf numFmtId="10" fontId="29" fillId="0" borderId="10" xfId="5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top" wrapText="1"/>
      <protection locked="0" hidden="1"/>
    </xf>
    <xf numFmtId="10" fontId="37" fillId="0" borderId="35" xfId="1" applyNumberFormat="1" applyFont="1" applyFill="1" applyBorder="1" applyAlignment="1" applyProtection="1">
      <alignment horizontal="center" vertical="center"/>
    </xf>
    <xf numFmtId="10" fontId="37" fillId="0" borderId="38" xfId="1" applyNumberFormat="1" applyFont="1" applyFill="1" applyBorder="1" applyAlignment="1" applyProtection="1">
      <alignment horizontal="center" vertical="center"/>
    </xf>
    <xf numFmtId="168" fontId="41" fillId="0" borderId="10" xfId="0" applyNumberFormat="1" applyFont="1" applyFill="1" applyBorder="1" applyAlignment="1" applyProtection="1">
      <alignment horizontal="right" vertical="center"/>
      <protection locked="0" hidden="1"/>
    </xf>
    <xf numFmtId="10" fontId="41" fillId="0" borderId="10" xfId="5" applyNumberFormat="1" applyFont="1" applyFill="1" applyBorder="1" applyAlignment="1">
      <alignment horizontal="right" vertical="center"/>
    </xf>
    <xf numFmtId="168" fontId="42" fillId="0" borderId="10" xfId="0" applyNumberFormat="1" applyFont="1" applyFill="1" applyBorder="1" applyAlignment="1" applyProtection="1">
      <alignment horizontal="right" vertical="center"/>
      <protection locked="0" hidden="1"/>
    </xf>
    <xf numFmtId="10" fontId="42" fillId="0" borderId="10" xfId="5" applyNumberFormat="1" applyFont="1" applyFill="1" applyBorder="1" applyAlignment="1">
      <alignment horizontal="right" vertical="center"/>
    </xf>
    <xf numFmtId="0" fontId="42" fillId="0" borderId="26" xfId="0" applyFont="1" applyFill="1" applyBorder="1" applyProtection="1">
      <protection locked="0" hidden="1"/>
    </xf>
    <xf numFmtId="165" fontId="42" fillId="0" borderId="26" xfId="5" applyNumberFormat="1" applyFont="1" applyFill="1" applyBorder="1" applyAlignment="1">
      <alignment horizontal="right" vertical="center"/>
    </xf>
    <xf numFmtId="168" fontId="43" fillId="0" borderId="10" xfId="0" applyNumberFormat="1" applyFont="1" applyFill="1" applyBorder="1" applyAlignment="1" applyProtection="1">
      <alignment horizontal="right" vertical="center"/>
      <protection locked="0" hidden="1"/>
    </xf>
    <xf numFmtId="10" fontId="43" fillId="0" borderId="10" xfId="5" applyNumberFormat="1" applyFont="1" applyFill="1" applyBorder="1" applyAlignment="1">
      <alignment horizontal="right" vertical="center"/>
    </xf>
    <xf numFmtId="169" fontId="34" fillId="0" borderId="8" xfId="7" applyNumberFormat="1" applyFont="1" applyFill="1" applyBorder="1" applyAlignment="1" applyProtection="1">
      <alignment horizontal="right" vertical="center"/>
    </xf>
    <xf numFmtId="169" fontId="34" fillId="0" borderId="14" xfId="7" applyNumberFormat="1" applyFont="1" applyFill="1" applyBorder="1" applyAlignment="1" applyProtection="1">
      <alignment horizontal="right" vertical="center"/>
    </xf>
    <xf numFmtId="164" fontId="2" fillId="0" borderId="39" xfId="7" applyFont="1" applyFill="1" applyBorder="1" applyAlignment="1" applyProtection="1">
      <alignment horizontal="left"/>
    </xf>
    <xf numFmtId="164" fontId="2" fillId="0" borderId="40" xfId="7" applyFont="1" applyFill="1" applyBorder="1" applyAlignment="1" applyProtection="1">
      <alignment horizontal="left"/>
    </xf>
    <xf numFmtId="164" fontId="33" fillId="0" borderId="40" xfId="7" applyFont="1" applyFill="1" applyBorder="1" applyAlignment="1">
      <alignment horizontal="center" vertical="center"/>
    </xf>
    <xf numFmtId="169" fontId="34" fillId="0" borderId="41" xfId="7" applyNumberFormat="1" applyFont="1" applyFill="1" applyBorder="1" applyAlignment="1" applyProtection="1">
      <alignment vertical="center"/>
    </xf>
    <xf numFmtId="169" fontId="34" fillId="0" borderId="40" xfId="7" applyNumberFormat="1" applyFont="1" applyFill="1" applyBorder="1" applyAlignment="1" applyProtection="1">
      <alignment vertical="center"/>
    </xf>
    <xf numFmtId="169" fontId="34" fillId="0" borderId="63" xfId="7" applyNumberFormat="1" applyFont="1" applyFill="1" applyBorder="1" applyAlignment="1" applyProtection="1">
      <alignment vertical="center"/>
    </xf>
    <xf numFmtId="164" fontId="3" fillId="0" borderId="0" xfId="2" applyFont="1" applyBorder="1" applyAlignment="1" applyProtection="1">
      <alignment horizontal="center"/>
    </xf>
    <xf numFmtId="164" fontId="2" fillId="0" borderId="0" xfId="2" applyFont="1" applyFill="1" applyBorder="1" applyAlignment="1" applyProtection="1">
      <alignment horizontal="center"/>
    </xf>
    <xf numFmtId="164" fontId="4" fillId="0" borderId="0" xfId="3" applyFont="1" applyBorder="1" applyAlignment="1">
      <alignment horizontal="center"/>
    </xf>
    <xf numFmtId="164" fontId="2" fillId="0" borderId="0" xfId="3" applyFont="1" applyBorder="1" applyAlignment="1" applyProtection="1">
      <alignment horizontal="center"/>
    </xf>
    <xf numFmtId="0" fontId="4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/>
    </xf>
    <xf numFmtId="0" fontId="11" fillId="0" borderId="1" xfId="4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0" fontId="9" fillId="0" borderId="10" xfId="5" applyFont="1" applyBorder="1" applyAlignment="1">
      <alignment horizontal="center"/>
    </xf>
    <xf numFmtId="0" fontId="19" fillId="0" borderId="1" xfId="5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4" fillId="0" borderId="44" xfId="6" applyFont="1" applyBorder="1" applyAlignment="1" applyProtection="1">
      <alignment horizontal="center" vertical="center"/>
    </xf>
    <xf numFmtId="164" fontId="27" fillId="0" borderId="61" xfId="6" applyFont="1" applyBorder="1" applyAlignment="1" applyProtection="1">
      <alignment horizontal="left"/>
    </xf>
    <xf numFmtId="164" fontId="27" fillId="0" borderId="10" xfId="6" applyFont="1" applyBorder="1" applyAlignment="1" applyProtection="1">
      <alignment horizontal="left"/>
    </xf>
    <xf numFmtId="164" fontId="4" fillId="0" borderId="0" xfId="6" applyFont="1" applyBorder="1" applyAlignment="1">
      <alignment horizontal="left"/>
    </xf>
    <xf numFmtId="164" fontId="4" fillId="0" borderId="0" xfId="6" applyFont="1" applyBorder="1" applyAlignment="1" applyProtection="1">
      <alignment horizontal="center" vertical="center"/>
    </xf>
    <xf numFmtId="164" fontId="4" fillId="0" borderId="41" xfId="6" applyFont="1" applyBorder="1" applyAlignment="1" applyProtection="1">
      <alignment horizontal="center" vertical="top"/>
    </xf>
    <xf numFmtId="164" fontId="4" fillId="0" borderId="42" xfId="6" applyFont="1" applyBorder="1" applyAlignment="1" applyProtection="1">
      <alignment horizontal="center" vertical="top"/>
    </xf>
    <xf numFmtId="164" fontId="11" fillId="0" borderId="4" xfId="6" applyFont="1" applyBorder="1" applyAlignment="1">
      <alignment horizontal="center" vertical="top"/>
    </xf>
    <xf numFmtId="164" fontId="11" fillId="0" borderId="50" xfId="6" applyFont="1" applyBorder="1" applyAlignment="1">
      <alignment horizontal="center" vertical="top"/>
    </xf>
    <xf numFmtId="0" fontId="4" fillId="0" borderId="17" xfId="0" applyFont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164" fontId="4" fillId="0" borderId="0" xfId="7" applyFont="1" applyFill="1" applyBorder="1" applyAlignment="1" applyProtection="1">
      <alignment horizontal="center" vertical="center"/>
      <protection locked="0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164" fontId="12" fillId="0" borderId="45" xfId="7" applyFont="1" applyFill="1" applyBorder="1" applyAlignment="1">
      <alignment horizontal="center" vertical="center"/>
    </xf>
    <xf numFmtId="164" fontId="12" fillId="0" borderId="12" xfId="7" applyFont="1" applyFill="1" applyBorder="1" applyAlignment="1">
      <alignment horizontal="center" vertical="center"/>
    </xf>
    <xf numFmtId="49" fontId="2" fillId="0" borderId="14" xfId="7" applyNumberFormat="1" applyFont="1" applyFill="1" applyBorder="1" applyAlignment="1" applyProtection="1">
      <alignment horizontal="left" vertical="top" wrapText="1"/>
    </xf>
    <xf numFmtId="49" fontId="2" fillId="0" borderId="0" xfId="7" applyNumberFormat="1" applyFont="1" applyFill="1" applyBorder="1" applyAlignment="1" applyProtection="1">
      <alignment horizontal="left" vertical="top" wrapText="1"/>
    </xf>
    <xf numFmtId="49" fontId="2" fillId="0" borderId="15" xfId="7" applyNumberFormat="1" applyFont="1" applyFill="1" applyBorder="1" applyAlignment="1" applyProtection="1">
      <alignment horizontal="left" vertical="top" wrapText="1"/>
    </xf>
    <xf numFmtId="164" fontId="4" fillId="0" borderId="0" xfId="6" applyFont="1" applyBorder="1" applyAlignment="1" applyProtection="1">
      <alignment horizontal="center"/>
    </xf>
    <xf numFmtId="164" fontId="4" fillId="0" borderId="8" xfId="6" applyFont="1" applyBorder="1" applyAlignment="1" applyProtection="1">
      <alignment horizontal="center" vertical="top"/>
    </xf>
    <xf numFmtId="0" fontId="38" fillId="0" borderId="0" xfId="0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 vertical="center"/>
    </xf>
    <xf numFmtId="168" fontId="36" fillId="0" borderId="27" xfId="0" applyNumberFormat="1" applyFont="1" applyFill="1" applyBorder="1" applyAlignment="1">
      <alignment horizontal="center" vertical="center" wrapText="1"/>
    </xf>
    <xf numFmtId="168" fontId="36" fillId="0" borderId="28" xfId="0" applyNumberFormat="1" applyFont="1" applyFill="1" applyBorder="1" applyAlignment="1">
      <alignment horizontal="center" vertical="center" wrapText="1"/>
    </xf>
    <xf numFmtId="168" fontId="36" fillId="0" borderId="28" xfId="0" applyNumberFormat="1" applyFont="1" applyFill="1" applyBorder="1" applyAlignment="1">
      <alignment horizontal="center" vertical="center"/>
    </xf>
    <xf numFmtId="173" fontId="36" fillId="0" borderId="28" xfId="0" applyNumberFormat="1" applyFont="1" applyFill="1" applyBorder="1" applyAlignment="1">
      <alignment horizontal="center" vertical="center"/>
    </xf>
    <xf numFmtId="172" fontId="36" fillId="0" borderId="29" xfId="0" applyNumberFormat="1" applyFont="1" applyFill="1" applyBorder="1" applyAlignment="1">
      <alignment horizontal="center" vertical="center"/>
    </xf>
  </cellXfs>
  <cellStyles count="8">
    <cellStyle name="Normalny" xfId="0" builtinId="0"/>
    <cellStyle name="Normalny_Spis treści" xfId="3" xr:uid="{7BD18170-F3D5-4CCC-A1E7-1C5705314545}"/>
    <cellStyle name="Normalny_T1-0305" xfId="4" xr:uid="{85A83BE7-4CFB-4848-834E-50D04D3938D1}"/>
    <cellStyle name="Normalny_T3-1102" xfId="5" xr:uid="{4990B3F3-0B87-4C9E-AA27-C2A62609F007}"/>
    <cellStyle name="Normalny_T6a-0305" xfId="7" xr:uid="{C5CB8568-ECDA-4C16-8CA2-C640C0A83497}"/>
    <cellStyle name="Normalny_Tablica12-zob.dz-2010-07" xfId="6" xr:uid="{AD3969EF-4CB0-433A-939B-FF40D402DF36}"/>
    <cellStyle name="Normalny_TYTUŁ03" xfId="2" xr:uid="{2AE58F27-6198-4864-993B-8B09B0AB167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3589-BE53-4386-A66D-D408144B2809}">
  <dimension ref="A1:C41"/>
  <sheetViews>
    <sheetView tabSelected="1" view="pageBreakPreview" topLeftCell="A14" zoomScaleNormal="100" zoomScaleSheetLayoutView="100" workbookViewId="0">
      <selection activeCell="A23" sqref="A23"/>
    </sheetView>
  </sheetViews>
  <sheetFormatPr defaultColWidth="16.21875" defaultRowHeight="15"/>
  <cols>
    <col min="1" max="1" width="52.44140625" style="2" customWidth="1"/>
    <col min="2" max="2" width="75.44140625" style="2" customWidth="1"/>
    <col min="3" max="3" width="21.21875" style="2" customWidth="1"/>
    <col min="4" max="256" width="16.21875" style="2"/>
    <col min="257" max="257" width="52.44140625" style="2" customWidth="1"/>
    <col min="258" max="258" width="75.44140625" style="2" customWidth="1"/>
    <col min="259" max="259" width="21.21875" style="2" customWidth="1"/>
    <col min="260" max="512" width="16.21875" style="2"/>
    <col min="513" max="513" width="52.44140625" style="2" customWidth="1"/>
    <col min="514" max="514" width="75.44140625" style="2" customWidth="1"/>
    <col min="515" max="515" width="21.21875" style="2" customWidth="1"/>
    <col min="516" max="768" width="16.21875" style="2"/>
    <col min="769" max="769" width="52.44140625" style="2" customWidth="1"/>
    <col min="770" max="770" width="75.44140625" style="2" customWidth="1"/>
    <col min="771" max="771" width="21.21875" style="2" customWidth="1"/>
    <col min="772" max="1024" width="16.21875" style="2"/>
    <col min="1025" max="1025" width="52.44140625" style="2" customWidth="1"/>
    <col min="1026" max="1026" width="75.44140625" style="2" customWidth="1"/>
    <col min="1027" max="1027" width="21.21875" style="2" customWidth="1"/>
    <col min="1028" max="1280" width="16.21875" style="2"/>
    <col min="1281" max="1281" width="52.44140625" style="2" customWidth="1"/>
    <col min="1282" max="1282" width="75.44140625" style="2" customWidth="1"/>
    <col min="1283" max="1283" width="21.21875" style="2" customWidth="1"/>
    <col min="1284" max="1536" width="16.21875" style="2"/>
    <col min="1537" max="1537" width="52.44140625" style="2" customWidth="1"/>
    <col min="1538" max="1538" width="75.44140625" style="2" customWidth="1"/>
    <col min="1539" max="1539" width="21.21875" style="2" customWidth="1"/>
    <col min="1540" max="1792" width="16.21875" style="2"/>
    <col min="1793" max="1793" width="52.44140625" style="2" customWidth="1"/>
    <col min="1794" max="1794" width="75.44140625" style="2" customWidth="1"/>
    <col min="1795" max="1795" width="21.21875" style="2" customWidth="1"/>
    <col min="1796" max="2048" width="16.21875" style="2"/>
    <col min="2049" max="2049" width="52.44140625" style="2" customWidth="1"/>
    <col min="2050" max="2050" width="75.44140625" style="2" customWidth="1"/>
    <col min="2051" max="2051" width="21.21875" style="2" customWidth="1"/>
    <col min="2052" max="2304" width="16.21875" style="2"/>
    <col min="2305" max="2305" width="52.44140625" style="2" customWidth="1"/>
    <col min="2306" max="2306" width="75.44140625" style="2" customWidth="1"/>
    <col min="2307" max="2307" width="21.21875" style="2" customWidth="1"/>
    <col min="2308" max="2560" width="16.21875" style="2"/>
    <col min="2561" max="2561" width="52.44140625" style="2" customWidth="1"/>
    <col min="2562" max="2562" width="75.44140625" style="2" customWidth="1"/>
    <col min="2563" max="2563" width="21.21875" style="2" customWidth="1"/>
    <col min="2564" max="2816" width="16.21875" style="2"/>
    <col min="2817" max="2817" width="52.44140625" style="2" customWidth="1"/>
    <col min="2818" max="2818" width="75.44140625" style="2" customWidth="1"/>
    <col min="2819" max="2819" width="21.21875" style="2" customWidth="1"/>
    <col min="2820" max="3072" width="16.21875" style="2"/>
    <col min="3073" max="3073" width="52.44140625" style="2" customWidth="1"/>
    <col min="3074" max="3074" width="75.44140625" style="2" customWidth="1"/>
    <col min="3075" max="3075" width="21.21875" style="2" customWidth="1"/>
    <col min="3076" max="3328" width="16.21875" style="2"/>
    <col min="3329" max="3329" width="52.44140625" style="2" customWidth="1"/>
    <col min="3330" max="3330" width="75.44140625" style="2" customWidth="1"/>
    <col min="3331" max="3331" width="21.21875" style="2" customWidth="1"/>
    <col min="3332" max="3584" width="16.21875" style="2"/>
    <col min="3585" max="3585" width="52.44140625" style="2" customWidth="1"/>
    <col min="3586" max="3586" width="75.44140625" style="2" customWidth="1"/>
    <col min="3587" max="3587" width="21.21875" style="2" customWidth="1"/>
    <col min="3588" max="3840" width="16.21875" style="2"/>
    <col min="3841" max="3841" width="52.44140625" style="2" customWidth="1"/>
    <col min="3842" max="3842" width="75.44140625" style="2" customWidth="1"/>
    <col min="3843" max="3843" width="21.21875" style="2" customWidth="1"/>
    <col min="3844" max="4096" width="16.21875" style="2"/>
    <col min="4097" max="4097" width="52.44140625" style="2" customWidth="1"/>
    <col min="4098" max="4098" width="75.44140625" style="2" customWidth="1"/>
    <col min="4099" max="4099" width="21.21875" style="2" customWidth="1"/>
    <col min="4100" max="4352" width="16.21875" style="2"/>
    <col min="4353" max="4353" width="52.44140625" style="2" customWidth="1"/>
    <col min="4354" max="4354" width="75.44140625" style="2" customWidth="1"/>
    <col min="4355" max="4355" width="21.21875" style="2" customWidth="1"/>
    <col min="4356" max="4608" width="16.21875" style="2"/>
    <col min="4609" max="4609" width="52.44140625" style="2" customWidth="1"/>
    <col min="4610" max="4610" width="75.44140625" style="2" customWidth="1"/>
    <col min="4611" max="4611" width="21.21875" style="2" customWidth="1"/>
    <col min="4612" max="4864" width="16.21875" style="2"/>
    <col min="4865" max="4865" width="52.44140625" style="2" customWidth="1"/>
    <col min="4866" max="4866" width="75.44140625" style="2" customWidth="1"/>
    <col min="4867" max="4867" width="21.21875" style="2" customWidth="1"/>
    <col min="4868" max="5120" width="16.21875" style="2"/>
    <col min="5121" max="5121" width="52.44140625" style="2" customWidth="1"/>
    <col min="5122" max="5122" width="75.44140625" style="2" customWidth="1"/>
    <col min="5123" max="5123" width="21.21875" style="2" customWidth="1"/>
    <col min="5124" max="5376" width="16.21875" style="2"/>
    <col min="5377" max="5377" width="52.44140625" style="2" customWidth="1"/>
    <col min="5378" max="5378" width="75.44140625" style="2" customWidth="1"/>
    <col min="5379" max="5379" width="21.21875" style="2" customWidth="1"/>
    <col min="5380" max="5632" width="16.21875" style="2"/>
    <col min="5633" max="5633" width="52.44140625" style="2" customWidth="1"/>
    <col min="5634" max="5634" width="75.44140625" style="2" customWidth="1"/>
    <col min="5635" max="5635" width="21.21875" style="2" customWidth="1"/>
    <col min="5636" max="5888" width="16.21875" style="2"/>
    <col min="5889" max="5889" width="52.44140625" style="2" customWidth="1"/>
    <col min="5890" max="5890" width="75.44140625" style="2" customWidth="1"/>
    <col min="5891" max="5891" width="21.21875" style="2" customWidth="1"/>
    <col min="5892" max="6144" width="16.21875" style="2"/>
    <col min="6145" max="6145" width="52.44140625" style="2" customWidth="1"/>
    <col min="6146" max="6146" width="75.44140625" style="2" customWidth="1"/>
    <col min="6147" max="6147" width="21.21875" style="2" customWidth="1"/>
    <col min="6148" max="6400" width="16.21875" style="2"/>
    <col min="6401" max="6401" width="52.44140625" style="2" customWidth="1"/>
    <col min="6402" max="6402" width="75.44140625" style="2" customWidth="1"/>
    <col min="6403" max="6403" width="21.21875" style="2" customWidth="1"/>
    <col min="6404" max="6656" width="16.21875" style="2"/>
    <col min="6657" max="6657" width="52.44140625" style="2" customWidth="1"/>
    <col min="6658" max="6658" width="75.44140625" style="2" customWidth="1"/>
    <col min="6659" max="6659" width="21.21875" style="2" customWidth="1"/>
    <col min="6660" max="6912" width="16.21875" style="2"/>
    <col min="6913" max="6913" width="52.44140625" style="2" customWidth="1"/>
    <col min="6914" max="6914" width="75.44140625" style="2" customWidth="1"/>
    <col min="6915" max="6915" width="21.21875" style="2" customWidth="1"/>
    <col min="6916" max="7168" width="16.21875" style="2"/>
    <col min="7169" max="7169" width="52.44140625" style="2" customWidth="1"/>
    <col min="7170" max="7170" width="75.44140625" style="2" customWidth="1"/>
    <col min="7171" max="7171" width="21.21875" style="2" customWidth="1"/>
    <col min="7172" max="7424" width="16.21875" style="2"/>
    <col min="7425" max="7425" width="52.44140625" style="2" customWidth="1"/>
    <col min="7426" max="7426" width="75.44140625" style="2" customWidth="1"/>
    <col min="7427" max="7427" width="21.21875" style="2" customWidth="1"/>
    <col min="7428" max="7680" width="16.21875" style="2"/>
    <col min="7681" max="7681" width="52.44140625" style="2" customWidth="1"/>
    <col min="7682" max="7682" width="75.44140625" style="2" customWidth="1"/>
    <col min="7683" max="7683" width="21.21875" style="2" customWidth="1"/>
    <col min="7684" max="7936" width="16.21875" style="2"/>
    <col min="7937" max="7937" width="52.44140625" style="2" customWidth="1"/>
    <col min="7938" max="7938" width="75.44140625" style="2" customWidth="1"/>
    <col min="7939" max="7939" width="21.21875" style="2" customWidth="1"/>
    <col min="7940" max="8192" width="16.21875" style="2"/>
    <col min="8193" max="8193" width="52.44140625" style="2" customWidth="1"/>
    <col min="8194" max="8194" width="75.44140625" style="2" customWidth="1"/>
    <col min="8195" max="8195" width="21.21875" style="2" customWidth="1"/>
    <col min="8196" max="8448" width="16.21875" style="2"/>
    <col min="8449" max="8449" width="52.44140625" style="2" customWidth="1"/>
    <col min="8450" max="8450" width="75.44140625" style="2" customWidth="1"/>
    <col min="8451" max="8451" width="21.21875" style="2" customWidth="1"/>
    <col min="8452" max="8704" width="16.21875" style="2"/>
    <col min="8705" max="8705" width="52.44140625" style="2" customWidth="1"/>
    <col min="8706" max="8706" width="75.44140625" style="2" customWidth="1"/>
    <col min="8707" max="8707" width="21.21875" style="2" customWidth="1"/>
    <col min="8708" max="8960" width="16.21875" style="2"/>
    <col min="8961" max="8961" width="52.44140625" style="2" customWidth="1"/>
    <col min="8962" max="8962" width="75.44140625" style="2" customWidth="1"/>
    <col min="8963" max="8963" width="21.21875" style="2" customWidth="1"/>
    <col min="8964" max="9216" width="16.21875" style="2"/>
    <col min="9217" max="9217" width="52.44140625" style="2" customWidth="1"/>
    <col min="9218" max="9218" width="75.44140625" style="2" customWidth="1"/>
    <col min="9219" max="9219" width="21.21875" style="2" customWidth="1"/>
    <col min="9220" max="9472" width="16.21875" style="2"/>
    <col min="9473" max="9473" width="52.44140625" style="2" customWidth="1"/>
    <col min="9474" max="9474" width="75.44140625" style="2" customWidth="1"/>
    <col min="9475" max="9475" width="21.21875" style="2" customWidth="1"/>
    <col min="9476" max="9728" width="16.21875" style="2"/>
    <col min="9729" max="9729" width="52.44140625" style="2" customWidth="1"/>
    <col min="9730" max="9730" width="75.44140625" style="2" customWidth="1"/>
    <col min="9731" max="9731" width="21.21875" style="2" customWidth="1"/>
    <col min="9732" max="9984" width="16.21875" style="2"/>
    <col min="9985" max="9985" width="52.44140625" style="2" customWidth="1"/>
    <col min="9986" max="9986" width="75.44140625" style="2" customWidth="1"/>
    <col min="9987" max="9987" width="21.21875" style="2" customWidth="1"/>
    <col min="9988" max="10240" width="16.21875" style="2"/>
    <col min="10241" max="10241" width="52.44140625" style="2" customWidth="1"/>
    <col min="10242" max="10242" width="75.44140625" style="2" customWidth="1"/>
    <col min="10243" max="10243" width="21.21875" style="2" customWidth="1"/>
    <col min="10244" max="10496" width="16.21875" style="2"/>
    <col min="10497" max="10497" width="52.44140625" style="2" customWidth="1"/>
    <col min="10498" max="10498" width="75.44140625" style="2" customWidth="1"/>
    <col min="10499" max="10499" width="21.21875" style="2" customWidth="1"/>
    <col min="10500" max="10752" width="16.21875" style="2"/>
    <col min="10753" max="10753" width="52.44140625" style="2" customWidth="1"/>
    <col min="10754" max="10754" width="75.44140625" style="2" customWidth="1"/>
    <col min="10755" max="10755" width="21.21875" style="2" customWidth="1"/>
    <col min="10756" max="11008" width="16.21875" style="2"/>
    <col min="11009" max="11009" width="52.44140625" style="2" customWidth="1"/>
    <col min="11010" max="11010" width="75.44140625" style="2" customWidth="1"/>
    <col min="11011" max="11011" width="21.21875" style="2" customWidth="1"/>
    <col min="11012" max="11264" width="16.21875" style="2"/>
    <col min="11265" max="11265" width="52.44140625" style="2" customWidth="1"/>
    <col min="11266" max="11266" width="75.44140625" style="2" customWidth="1"/>
    <col min="11267" max="11267" width="21.21875" style="2" customWidth="1"/>
    <col min="11268" max="11520" width="16.21875" style="2"/>
    <col min="11521" max="11521" width="52.44140625" style="2" customWidth="1"/>
    <col min="11522" max="11522" width="75.44140625" style="2" customWidth="1"/>
    <col min="11523" max="11523" width="21.21875" style="2" customWidth="1"/>
    <col min="11524" max="11776" width="16.21875" style="2"/>
    <col min="11777" max="11777" width="52.44140625" style="2" customWidth="1"/>
    <col min="11778" max="11778" width="75.44140625" style="2" customWidth="1"/>
    <col min="11779" max="11779" width="21.21875" style="2" customWidth="1"/>
    <col min="11780" max="12032" width="16.21875" style="2"/>
    <col min="12033" max="12033" width="52.44140625" style="2" customWidth="1"/>
    <col min="12034" max="12034" width="75.44140625" style="2" customWidth="1"/>
    <col min="12035" max="12035" width="21.21875" style="2" customWidth="1"/>
    <col min="12036" max="12288" width="16.21875" style="2"/>
    <col min="12289" max="12289" width="52.44140625" style="2" customWidth="1"/>
    <col min="12290" max="12290" width="75.44140625" style="2" customWidth="1"/>
    <col min="12291" max="12291" width="21.21875" style="2" customWidth="1"/>
    <col min="12292" max="12544" width="16.21875" style="2"/>
    <col min="12545" max="12545" width="52.44140625" style="2" customWidth="1"/>
    <col min="12546" max="12546" width="75.44140625" style="2" customWidth="1"/>
    <col min="12547" max="12547" width="21.21875" style="2" customWidth="1"/>
    <col min="12548" max="12800" width="16.21875" style="2"/>
    <col min="12801" max="12801" width="52.44140625" style="2" customWidth="1"/>
    <col min="12802" max="12802" width="75.44140625" style="2" customWidth="1"/>
    <col min="12803" max="12803" width="21.21875" style="2" customWidth="1"/>
    <col min="12804" max="13056" width="16.21875" style="2"/>
    <col min="13057" max="13057" width="52.44140625" style="2" customWidth="1"/>
    <col min="13058" max="13058" width="75.44140625" style="2" customWidth="1"/>
    <col min="13059" max="13059" width="21.21875" style="2" customWidth="1"/>
    <col min="13060" max="13312" width="16.21875" style="2"/>
    <col min="13313" max="13313" width="52.44140625" style="2" customWidth="1"/>
    <col min="13314" max="13314" width="75.44140625" style="2" customWidth="1"/>
    <col min="13315" max="13315" width="21.21875" style="2" customWidth="1"/>
    <col min="13316" max="13568" width="16.21875" style="2"/>
    <col min="13569" max="13569" width="52.44140625" style="2" customWidth="1"/>
    <col min="13570" max="13570" width="75.44140625" style="2" customWidth="1"/>
    <col min="13571" max="13571" width="21.21875" style="2" customWidth="1"/>
    <col min="13572" max="13824" width="16.21875" style="2"/>
    <col min="13825" max="13825" width="52.44140625" style="2" customWidth="1"/>
    <col min="13826" max="13826" width="75.44140625" style="2" customWidth="1"/>
    <col min="13827" max="13827" width="21.21875" style="2" customWidth="1"/>
    <col min="13828" max="14080" width="16.21875" style="2"/>
    <col min="14081" max="14081" width="52.44140625" style="2" customWidth="1"/>
    <col min="14082" max="14082" width="75.44140625" style="2" customWidth="1"/>
    <col min="14083" max="14083" width="21.21875" style="2" customWidth="1"/>
    <col min="14084" max="14336" width="16.21875" style="2"/>
    <col min="14337" max="14337" width="52.44140625" style="2" customWidth="1"/>
    <col min="14338" max="14338" width="75.44140625" style="2" customWidth="1"/>
    <col min="14339" max="14339" width="21.21875" style="2" customWidth="1"/>
    <col min="14340" max="14592" width="16.21875" style="2"/>
    <col min="14593" max="14593" width="52.44140625" style="2" customWidth="1"/>
    <col min="14594" max="14594" width="75.44140625" style="2" customWidth="1"/>
    <col min="14595" max="14595" width="21.21875" style="2" customWidth="1"/>
    <col min="14596" max="14848" width="16.21875" style="2"/>
    <col min="14849" max="14849" width="52.44140625" style="2" customWidth="1"/>
    <col min="14850" max="14850" width="75.44140625" style="2" customWidth="1"/>
    <col min="14851" max="14851" width="21.21875" style="2" customWidth="1"/>
    <col min="14852" max="15104" width="16.21875" style="2"/>
    <col min="15105" max="15105" width="52.44140625" style="2" customWidth="1"/>
    <col min="15106" max="15106" width="75.44140625" style="2" customWidth="1"/>
    <col min="15107" max="15107" width="21.21875" style="2" customWidth="1"/>
    <col min="15108" max="15360" width="16.21875" style="2"/>
    <col min="15361" max="15361" width="52.44140625" style="2" customWidth="1"/>
    <col min="15362" max="15362" width="75.44140625" style="2" customWidth="1"/>
    <col min="15363" max="15363" width="21.21875" style="2" customWidth="1"/>
    <col min="15364" max="15616" width="16.21875" style="2"/>
    <col min="15617" max="15617" width="52.44140625" style="2" customWidth="1"/>
    <col min="15618" max="15618" width="75.44140625" style="2" customWidth="1"/>
    <col min="15619" max="15619" width="21.21875" style="2" customWidth="1"/>
    <col min="15620" max="15872" width="16.21875" style="2"/>
    <col min="15873" max="15873" width="52.44140625" style="2" customWidth="1"/>
    <col min="15874" max="15874" width="75.44140625" style="2" customWidth="1"/>
    <col min="15875" max="15875" width="21.21875" style="2" customWidth="1"/>
    <col min="15876" max="16128" width="16.21875" style="2"/>
    <col min="16129" max="16129" width="52.44140625" style="2" customWidth="1"/>
    <col min="16130" max="16130" width="75.44140625" style="2" customWidth="1"/>
    <col min="16131" max="16131" width="21.21875" style="2" customWidth="1"/>
    <col min="16132" max="16384" width="16.21875" style="2"/>
  </cols>
  <sheetData>
    <row r="1" spans="1:3" ht="18" customHeight="1">
      <c r="A1" s="1" t="s">
        <v>0</v>
      </c>
    </row>
    <row r="2" spans="1:3" ht="15.75" customHeight="1">
      <c r="A2" s="3" t="s">
        <v>1</v>
      </c>
    </row>
    <row r="3" spans="1:3" ht="15" customHeight="1">
      <c r="A3" s="4" t="s">
        <v>2</v>
      </c>
      <c r="B3" s="5"/>
      <c r="C3" s="5" t="s">
        <v>2</v>
      </c>
    </row>
    <row r="4" spans="1:3" ht="15" customHeight="1">
      <c r="B4" s="6"/>
      <c r="C4" s="6" t="s">
        <v>2</v>
      </c>
    </row>
    <row r="5" spans="1:3" ht="15" customHeight="1">
      <c r="B5" s="6"/>
    </row>
    <row r="6" spans="1:3" ht="15" customHeight="1"/>
    <row r="7" spans="1:3" ht="15" customHeight="1"/>
    <row r="8" spans="1:3" ht="15" customHeight="1"/>
    <row r="9" spans="1:3" ht="15" customHeight="1"/>
    <row r="10" spans="1:3" ht="15" customHeight="1"/>
    <row r="11" spans="1:3" ht="15" customHeight="1"/>
    <row r="12" spans="1:3" ht="15" customHeight="1"/>
    <row r="13" spans="1:3" ht="15" customHeight="1"/>
    <row r="14" spans="1:3" ht="15" customHeight="1"/>
    <row r="15" spans="1:3" ht="15" customHeight="1"/>
    <row r="16" spans="1:3" ht="15" customHeight="1"/>
    <row r="17" spans="1:3" ht="18" customHeight="1">
      <c r="A17" s="392" t="s">
        <v>3</v>
      </c>
      <c r="B17" s="392"/>
      <c r="C17" s="392"/>
    </row>
    <row r="18" spans="1:3" ht="15" customHeight="1">
      <c r="A18" s="1"/>
      <c r="B18" s="1"/>
      <c r="C18" s="1"/>
    </row>
    <row r="19" spans="1:3" ht="18" customHeight="1">
      <c r="A19" s="392" t="s">
        <v>4</v>
      </c>
      <c r="B19" s="392"/>
      <c r="C19" s="392"/>
    </row>
    <row r="20" spans="1:3" ht="15" customHeight="1">
      <c r="A20" s="1"/>
      <c r="B20" s="1"/>
      <c r="C20" s="1"/>
    </row>
    <row r="21" spans="1:3" ht="11.25" customHeight="1"/>
    <row r="22" spans="1:3" s="7" customFormat="1" ht="19.350000000000001" customHeight="1">
      <c r="A22" s="392" t="s">
        <v>245</v>
      </c>
      <c r="B22" s="392"/>
      <c r="C22" s="392"/>
    </row>
    <row r="23" spans="1:3" ht="15" customHeight="1"/>
    <row r="24" spans="1:3" ht="15" customHeight="1"/>
    <row r="25" spans="1:3" ht="15" customHeight="1"/>
    <row r="26" spans="1:3" ht="15" customHeight="1"/>
    <row r="27" spans="1:3" ht="15" customHeight="1">
      <c r="B27" s="2" t="s">
        <v>2</v>
      </c>
    </row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spans="1:3" ht="15" customHeight="1"/>
    <row r="34" spans="1:3" ht="15" customHeight="1">
      <c r="A34" s="8"/>
    </row>
    <row r="35" spans="1:3" ht="15" customHeight="1">
      <c r="A35" s="8"/>
    </row>
    <row r="36" spans="1:3" ht="15" customHeight="1">
      <c r="A36" s="9" t="s">
        <v>2</v>
      </c>
    </row>
    <row r="37" spans="1:3" ht="15" customHeight="1">
      <c r="A37" s="8"/>
    </row>
    <row r="38" spans="1:3" ht="15" customHeight="1">
      <c r="A38" s="8"/>
    </row>
    <row r="39" spans="1:3" s="10" customFormat="1" ht="15.75" customHeight="1">
      <c r="A39" s="393" t="s">
        <v>237</v>
      </c>
      <c r="B39" s="393"/>
      <c r="C39" s="393"/>
    </row>
    <row r="40" spans="1:3" ht="15" customHeight="1">
      <c r="A40" s="2" t="s">
        <v>2</v>
      </c>
    </row>
    <row r="41" spans="1:3" ht="15" customHeight="1">
      <c r="A41" s="2" t="s">
        <v>2</v>
      </c>
    </row>
  </sheetData>
  <sheetProtection algorithmName="SHA-512" hashValue="jNpgYIkFfAXg3CsaMPnI+SZ++pB2i/ucnzQmW4eEgqOak2j/3aAwSFyVefa/P+epfwWtGGSzeZkEp8xFWsJiGg==" saltValue="SNrrow9cwLcV6p/IArNUiw==" spinCount="100000" sheet="1" objects="1" scenarios="1"/>
  <mergeCells count="4">
    <mergeCell ref="A17:C17"/>
    <mergeCell ref="A19:C19"/>
    <mergeCell ref="A22:C22"/>
    <mergeCell ref="A39:C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2E05-7A56-4258-859A-70D25CC99A57}">
  <dimension ref="A1:J44"/>
  <sheetViews>
    <sheetView view="pageBreakPreview" zoomScaleNormal="100" zoomScaleSheetLayoutView="100" workbookViewId="0">
      <selection activeCell="B1" sqref="B1:D1"/>
    </sheetView>
  </sheetViews>
  <sheetFormatPr defaultColWidth="11.33203125" defaultRowHeight="15"/>
  <cols>
    <col min="1" max="1" width="14.77734375" style="14" customWidth="1"/>
    <col min="2" max="2" width="70.33203125" style="14" customWidth="1"/>
    <col min="3" max="3" width="16.21875" style="14" customWidth="1"/>
    <col min="4" max="4" width="35.21875" style="14" customWidth="1"/>
    <col min="5" max="5" width="16.44140625" style="14" customWidth="1"/>
    <col min="6" max="253" width="12.44140625" style="14" customWidth="1"/>
    <col min="254" max="256" width="11.33203125" style="14"/>
    <col min="257" max="257" width="17.44140625" style="14" customWidth="1"/>
    <col min="258" max="258" width="70.33203125" style="14" customWidth="1"/>
    <col min="259" max="259" width="16.21875" style="14" customWidth="1"/>
    <col min="260" max="260" width="35.21875" style="14" customWidth="1"/>
    <col min="261" max="261" width="16.44140625" style="14" customWidth="1"/>
    <col min="262" max="509" width="12.44140625" style="14" customWidth="1"/>
    <col min="510" max="512" width="11.33203125" style="14"/>
    <col min="513" max="513" width="17.44140625" style="14" customWidth="1"/>
    <col min="514" max="514" width="70.33203125" style="14" customWidth="1"/>
    <col min="515" max="515" width="16.21875" style="14" customWidth="1"/>
    <col min="516" max="516" width="35.21875" style="14" customWidth="1"/>
    <col min="517" max="517" width="16.44140625" style="14" customWidth="1"/>
    <col min="518" max="765" width="12.44140625" style="14" customWidth="1"/>
    <col min="766" max="768" width="11.33203125" style="14"/>
    <col min="769" max="769" width="17.44140625" style="14" customWidth="1"/>
    <col min="770" max="770" width="70.33203125" style="14" customWidth="1"/>
    <col min="771" max="771" width="16.21875" style="14" customWidth="1"/>
    <col min="772" max="772" width="35.21875" style="14" customWidth="1"/>
    <col min="773" max="773" width="16.44140625" style="14" customWidth="1"/>
    <col min="774" max="1021" width="12.44140625" style="14" customWidth="1"/>
    <col min="1022" max="1024" width="11.33203125" style="14"/>
    <col min="1025" max="1025" width="17.44140625" style="14" customWidth="1"/>
    <col min="1026" max="1026" width="70.33203125" style="14" customWidth="1"/>
    <col min="1027" max="1027" width="16.21875" style="14" customWidth="1"/>
    <col min="1028" max="1028" width="35.21875" style="14" customWidth="1"/>
    <col min="1029" max="1029" width="16.44140625" style="14" customWidth="1"/>
    <col min="1030" max="1277" width="12.44140625" style="14" customWidth="1"/>
    <col min="1278" max="1280" width="11.33203125" style="14"/>
    <col min="1281" max="1281" width="17.44140625" style="14" customWidth="1"/>
    <col min="1282" max="1282" width="70.33203125" style="14" customWidth="1"/>
    <col min="1283" max="1283" width="16.21875" style="14" customWidth="1"/>
    <col min="1284" max="1284" width="35.21875" style="14" customWidth="1"/>
    <col min="1285" max="1285" width="16.44140625" style="14" customWidth="1"/>
    <col min="1286" max="1533" width="12.44140625" style="14" customWidth="1"/>
    <col min="1534" max="1536" width="11.33203125" style="14"/>
    <col min="1537" max="1537" width="17.44140625" style="14" customWidth="1"/>
    <col min="1538" max="1538" width="70.33203125" style="14" customWidth="1"/>
    <col min="1539" max="1539" width="16.21875" style="14" customWidth="1"/>
    <col min="1540" max="1540" width="35.21875" style="14" customWidth="1"/>
    <col min="1541" max="1541" width="16.44140625" style="14" customWidth="1"/>
    <col min="1542" max="1789" width="12.44140625" style="14" customWidth="1"/>
    <col min="1790" max="1792" width="11.33203125" style="14"/>
    <col min="1793" max="1793" width="17.44140625" style="14" customWidth="1"/>
    <col min="1794" max="1794" width="70.33203125" style="14" customWidth="1"/>
    <col min="1795" max="1795" width="16.21875" style="14" customWidth="1"/>
    <col min="1796" max="1796" width="35.21875" style="14" customWidth="1"/>
    <col min="1797" max="1797" width="16.44140625" style="14" customWidth="1"/>
    <col min="1798" max="2045" width="12.44140625" style="14" customWidth="1"/>
    <col min="2046" max="2048" width="11.33203125" style="14"/>
    <col min="2049" max="2049" width="17.44140625" style="14" customWidth="1"/>
    <col min="2050" max="2050" width="70.33203125" style="14" customWidth="1"/>
    <col min="2051" max="2051" width="16.21875" style="14" customWidth="1"/>
    <col min="2052" max="2052" width="35.21875" style="14" customWidth="1"/>
    <col min="2053" max="2053" width="16.44140625" style="14" customWidth="1"/>
    <col min="2054" max="2301" width="12.44140625" style="14" customWidth="1"/>
    <col min="2302" max="2304" width="11.33203125" style="14"/>
    <col min="2305" max="2305" width="17.44140625" style="14" customWidth="1"/>
    <col min="2306" max="2306" width="70.33203125" style="14" customWidth="1"/>
    <col min="2307" max="2307" width="16.21875" style="14" customWidth="1"/>
    <col min="2308" max="2308" width="35.21875" style="14" customWidth="1"/>
    <col min="2309" max="2309" width="16.44140625" style="14" customWidth="1"/>
    <col min="2310" max="2557" width="12.44140625" style="14" customWidth="1"/>
    <col min="2558" max="2560" width="11.33203125" style="14"/>
    <col min="2561" max="2561" width="17.44140625" style="14" customWidth="1"/>
    <col min="2562" max="2562" width="70.33203125" style="14" customWidth="1"/>
    <col min="2563" max="2563" width="16.21875" style="14" customWidth="1"/>
    <col min="2564" max="2564" width="35.21875" style="14" customWidth="1"/>
    <col min="2565" max="2565" width="16.44140625" style="14" customWidth="1"/>
    <col min="2566" max="2813" width="12.44140625" style="14" customWidth="1"/>
    <col min="2814" max="2816" width="11.33203125" style="14"/>
    <col min="2817" max="2817" width="17.44140625" style="14" customWidth="1"/>
    <col min="2818" max="2818" width="70.33203125" style="14" customWidth="1"/>
    <col min="2819" max="2819" width="16.21875" style="14" customWidth="1"/>
    <col min="2820" max="2820" width="35.21875" style="14" customWidth="1"/>
    <col min="2821" max="2821" width="16.44140625" style="14" customWidth="1"/>
    <col min="2822" max="3069" width="12.44140625" style="14" customWidth="1"/>
    <col min="3070" max="3072" width="11.33203125" style="14"/>
    <col min="3073" max="3073" width="17.44140625" style="14" customWidth="1"/>
    <col min="3074" max="3074" width="70.33203125" style="14" customWidth="1"/>
    <col min="3075" max="3075" width="16.21875" style="14" customWidth="1"/>
    <col min="3076" max="3076" width="35.21875" style="14" customWidth="1"/>
    <col min="3077" max="3077" width="16.44140625" style="14" customWidth="1"/>
    <col min="3078" max="3325" width="12.44140625" style="14" customWidth="1"/>
    <col min="3326" max="3328" width="11.33203125" style="14"/>
    <col min="3329" max="3329" width="17.44140625" style="14" customWidth="1"/>
    <col min="3330" max="3330" width="70.33203125" style="14" customWidth="1"/>
    <col min="3331" max="3331" width="16.21875" style="14" customWidth="1"/>
    <col min="3332" max="3332" width="35.21875" style="14" customWidth="1"/>
    <col min="3333" max="3333" width="16.44140625" style="14" customWidth="1"/>
    <col min="3334" max="3581" width="12.44140625" style="14" customWidth="1"/>
    <col min="3582" max="3584" width="11.33203125" style="14"/>
    <col min="3585" max="3585" width="17.44140625" style="14" customWidth="1"/>
    <col min="3586" max="3586" width="70.33203125" style="14" customWidth="1"/>
    <col min="3587" max="3587" width="16.21875" style="14" customWidth="1"/>
    <col min="3588" max="3588" width="35.21875" style="14" customWidth="1"/>
    <col min="3589" max="3589" width="16.44140625" style="14" customWidth="1"/>
    <col min="3590" max="3837" width="12.44140625" style="14" customWidth="1"/>
    <col min="3838" max="3840" width="11.33203125" style="14"/>
    <col min="3841" max="3841" width="17.44140625" style="14" customWidth="1"/>
    <col min="3842" max="3842" width="70.33203125" style="14" customWidth="1"/>
    <col min="3843" max="3843" width="16.21875" style="14" customWidth="1"/>
    <col min="3844" max="3844" width="35.21875" style="14" customWidth="1"/>
    <col min="3845" max="3845" width="16.44140625" style="14" customWidth="1"/>
    <col min="3846" max="4093" width="12.44140625" style="14" customWidth="1"/>
    <col min="4094" max="4096" width="11.33203125" style="14"/>
    <col min="4097" max="4097" width="17.44140625" style="14" customWidth="1"/>
    <col min="4098" max="4098" width="70.33203125" style="14" customWidth="1"/>
    <col min="4099" max="4099" width="16.21875" style="14" customWidth="1"/>
    <col min="4100" max="4100" width="35.21875" style="14" customWidth="1"/>
    <col min="4101" max="4101" width="16.44140625" style="14" customWidth="1"/>
    <col min="4102" max="4349" width="12.44140625" style="14" customWidth="1"/>
    <col min="4350" max="4352" width="11.33203125" style="14"/>
    <col min="4353" max="4353" width="17.44140625" style="14" customWidth="1"/>
    <col min="4354" max="4354" width="70.33203125" style="14" customWidth="1"/>
    <col min="4355" max="4355" width="16.21875" style="14" customWidth="1"/>
    <col min="4356" max="4356" width="35.21875" style="14" customWidth="1"/>
    <col min="4357" max="4357" width="16.44140625" style="14" customWidth="1"/>
    <col min="4358" max="4605" width="12.44140625" style="14" customWidth="1"/>
    <col min="4606" max="4608" width="11.33203125" style="14"/>
    <col min="4609" max="4609" width="17.44140625" style="14" customWidth="1"/>
    <col min="4610" max="4610" width="70.33203125" style="14" customWidth="1"/>
    <col min="4611" max="4611" width="16.21875" style="14" customWidth="1"/>
    <col min="4612" max="4612" width="35.21875" style="14" customWidth="1"/>
    <col min="4613" max="4613" width="16.44140625" style="14" customWidth="1"/>
    <col min="4614" max="4861" width="12.44140625" style="14" customWidth="1"/>
    <col min="4862" max="4864" width="11.33203125" style="14"/>
    <col min="4865" max="4865" width="17.44140625" style="14" customWidth="1"/>
    <col min="4866" max="4866" width="70.33203125" style="14" customWidth="1"/>
    <col min="4867" max="4867" width="16.21875" style="14" customWidth="1"/>
    <col min="4868" max="4868" width="35.21875" style="14" customWidth="1"/>
    <col min="4869" max="4869" width="16.44140625" style="14" customWidth="1"/>
    <col min="4870" max="5117" width="12.44140625" style="14" customWidth="1"/>
    <col min="5118" max="5120" width="11.33203125" style="14"/>
    <col min="5121" max="5121" width="17.44140625" style="14" customWidth="1"/>
    <col min="5122" max="5122" width="70.33203125" style="14" customWidth="1"/>
    <col min="5123" max="5123" width="16.21875" style="14" customWidth="1"/>
    <col min="5124" max="5124" width="35.21875" style="14" customWidth="1"/>
    <col min="5125" max="5125" width="16.44140625" style="14" customWidth="1"/>
    <col min="5126" max="5373" width="12.44140625" style="14" customWidth="1"/>
    <col min="5374" max="5376" width="11.33203125" style="14"/>
    <col min="5377" max="5377" width="17.44140625" style="14" customWidth="1"/>
    <col min="5378" max="5378" width="70.33203125" style="14" customWidth="1"/>
    <col min="5379" max="5379" width="16.21875" style="14" customWidth="1"/>
    <col min="5380" max="5380" width="35.21875" style="14" customWidth="1"/>
    <col min="5381" max="5381" width="16.44140625" style="14" customWidth="1"/>
    <col min="5382" max="5629" width="12.44140625" style="14" customWidth="1"/>
    <col min="5630" max="5632" width="11.33203125" style="14"/>
    <col min="5633" max="5633" width="17.44140625" style="14" customWidth="1"/>
    <col min="5634" max="5634" width="70.33203125" style="14" customWidth="1"/>
    <col min="5635" max="5635" width="16.21875" style="14" customWidth="1"/>
    <col min="5636" max="5636" width="35.21875" style="14" customWidth="1"/>
    <col min="5637" max="5637" width="16.44140625" style="14" customWidth="1"/>
    <col min="5638" max="5885" width="12.44140625" style="14" customWidth="1"/>
    <col min="5886" max="5888" width="11.33203125" style="14"/>
    <col min="5889" max="5889" width="17.44140625" style="14" customWidth="1"/>
    <col min="5890" max="5890" width="70.33203125" style="14" customWidth="1"/>
    <col min="5891" max="5891" width="16.21875" style="14" customWidth="1"/>
    <col min="5892" max="5892" width="35.21875" style="14" customWidth="1"/>
    <col min="5893" max="5893" width="16.44140625" style="14" customWidth="1"/>
    <col min="5894" max="6141" width="12.44140625" style="14" customWidth="1"/>
    <col min="6142" max="6144" width="11.33203125" style="14"/>
    <col min="6145" max="6145" width="17.44140625" style="14" customWidth="1"/>
    <col min="6146" max="6146" width="70.33203125" style="14" customWidth="1"/>
    <col min="6147" max="6147" width="16.21875" style="14" customWidth="1"/>
    <col min="6148" max="6148" width="35.21875" style="14" customWidth="1"/>
    <col min="6149" max="6149" width="16.44140625" style="14" customWidth="1"/>
    <col min="6150" max="6397" width="12.44140625" style="14" customWidth="1"/>
    <col min="6398" max="6400" width="11.33203125" style="14"/>
    <col min="6401" max="6401" width="17.44140625" style="14" customWidth="1"/>
    <col min="6402" max="6402" width="70.33203125" style="14" customWidth="1"/>
    <col min="6403" max="6403" width="16.21875" style="14" customWidth="1"/>
    <col min="6404" max="6404" width="35.21875" style="14" customWidth="1"/>
    <col min="6405" max="6405" width="16.44140625" style="14" customWidth="1"/>
    <col min="6406" max="6653" width="12.44140625" style="14" customWidth="1"/>
    <col min="6654" max="6656" width="11.33203125" style="14"/>
    <col min="6657" max="6657" width="17.44140625" style="14" customWidth="1"/>
    <col min="6658" max="6658" width="70.33203125" style="14" customWidth="1"/>
    <col min="6659" max="6659" width="16.21875" style="14" customWidth="1"/>
    <col min="6660" max="6660" width="35.21875" style="14" customWidth="1"/>
    <col min="6661" max="6661" width="16.44140625" style="14" customWidth="1"/>
    <col min="6662" max="6909" width="12.44140625" style="14" customWidth="1"/>
    <col min="6910" max="6912" width="11.33203125" style="14"/>
    <col min="6913" max="6913" width="17.44140625" style="14" customWidth="1"/>
    <col min="6914" max="6914" width="70.33203125" style="14" customWidth="1"/>
    <col min="6915" max="6915" width="16.21875" style="14" customWidth="1"/>
    <col min="6916" max="6916" width="35.21875" style="14" customWidth="1"/>
    <col min="6917" max="6917" width="16.44140625" style="14" customWidth="1"/>
    <col min="6918" max="7165" width="12.44140625" style="14" customWidth="1"/>
    <col min="7166" max="7168" width="11.33203125" style="14"/>
    <col min="7169" max="7169" width="17.44140625" style="14" customWidth="1"/>
    <col min="7170" max="7170" width="70.33203125" style="14" customWidth="1"/>
    <col min="7171" max="7171" width="16.21875" style="14" customWidth="1"/>
    <col min="7172" max="7172" width="35.21875" style="14" customWidth="1"/>
    <col min="7173" max="7173" width="16.44140625" style="14" customWidth="1"/>
    <col min="7174" max="7421" width="12.44140625" style="14" customWidth="1"/>
    <col min="7422" max="7424" width="11.33203125" style="14"/>
    <col min="7425" max="7425" width="17.44140625" style="14" customWidth="1"/>
    <col min="7426" max="7426" width="70.33203125" style="14" customWidth="1"/>
    <col min="7427" max="7427" width="16.21875" style="14" customWidth="1"/>
    <col min="7428" max="7428" width="35.21875" style="14" customWidth="1"/>
    <col min="7429" max="7429" width="16.44140625" style="14" customWidth="1"/>
    <col min="7430" max="7677" width="12.44140625" style="14" customWidth="1"/>
    <col min="7678" max="7680" width="11.33203125" style="14"/>
    <col min="7681" max="7681" width="17.44140625" style="14" customWidth="1"/>
    <col min="7682" max="7682" width="70.33203125" style="14" customWidth="1"/>
    <col min="7683" max="7683" width="16.21875" style="14" customWidth="1"/>
    <col min="7684" max="7684" width="35.21875" style="14" customWidth="1"/>
    <col min="7685" max="7685" width="16.44140625" style="14" customWidth="1"/>
    <col min="7686" max="7933" width="12.44140625" style="14" customWidth="1"/>
    <col min="7934" max="7936" width="11.33203125" style="14"/>
    <col min="7937" max="7937" width="17.44140625" style="14" customWidth="1"/>
    <col min="7938" max="7938" width="70.33203125" style="14" customWidth="1"/>
    <col min="7939" max="7939" width="16.21875" style="14" customWidth="1"/>
    <col min="7940" max="7940" width="35.21875" style="14" customWidth="1"/>
    <col min="7941" max="7941" width="16.44140625" style="14" customWidth="1"/>
    <col min="7942" max="8189" width="12.44140625" style="14" customWidth="1"/>
    <col min="8190" max="8192" width="11.33203125" style="14"/>
    <col min="8193" max="8193" width="17.44140625" style="14" customWidth="1"/>
    <col min="8194" max="8194" width="70.33203125" style="14" customWidth="1"/>
    <col min="8195" max="8195" width="16.21875" style="14" customWidth="1"/>
    <col min="8196" max="8196" width="35.21875" style="14" customWidth="1"/>
    <col min="8197" max="8197" width="16.44140625" style="14" customWidth="1"/>
    <col min="8198" max="8445" width="12.44140625" style="14" customWidth="1"/>
    <col min="8446" max="8448" width="11.33203125" style="14"/>
    <col min="8449" max="8449" width="17.44140625" style="14" customWidth="1"/>
    <col min="8450" max="8450" width="70.33203125" style="14" customWidth="1"/>
    <col min="8451" max="8451" width="16.21875" style="14" customWidth="1"/>
    <col min="8452" max="8452" width="35.21875" style="14" customWidth="1"/>
    <col min="8453" max="8453" width="16.44140625" style="14" customWidth="1"/>
    <col min="8454" max="8701" width="12.44140625" style="14" customWidth="1"/>
    <col min="8702" max="8704" width="11.33203125" style="14"/>
    <col min="8705" max="8705" width="17.44140625" style="14" customWidth="1"/>
    <col min="8706" max="8706" width="70.33203125" style="14" customWidth="1"/>
    <col min="8707" max="8707" width="16.21875" style="14" customWidth="1"/>
    <col min="8708" max="8708" width="35.21875" style="14" customWidth="1"/>
    <col min="8709" max="8709" width="16.44140625" style="14" customWidth="1"/>
    <col min="8710" max="8957" width="12.44140625" style="14" customWidth="1"/>
    <col min="8958" max="8960" width="11.33203125" style="14"/>
    <col min="8961" max="8961" width="17.44140625" style="14" customWidth="1"/>
    <col min="8962" max="8962" width="70.33203125" style="14" customWidth="1"/>
    <col min="8963" max="8963" width="16.21875" style="14" customWidth="1"/>
    <col min="8964" max="8964" width="35.21875" style="14" customWidth="1"/>
    <col min="8965" max="8965" width="16.44140625" style="14" customWidth="1"/>
    <col min="8966" max="9213" width="12.44140625" style="14" customWidth="1"/>
    <col min="9214" max="9216" width="11.33203125" style="14"/>
    <col min="9217" max="9217" width="17.44140625" style="14" customWidth="1"/>
    <col min="9218" max="9218" width="70.33203125" style="14" customWidth="1"/>
    <col min="9219" max="9219" width="16.21875" style="14" customWidth="1"/>
    <col min="9220" max="9220" width="35.21875" style="14" customWidth="1"/>
    <col min="9221" max="9221" width="16.44140625" style="14" customWidth="1"/>
    <col min="9222" max="9469" width="12.44140625" style="14" customWidth="1"/>
    <col min="9470" max="9472" width="11.33203125" style="14"/>
    <col min="9473" max="9473" width="17.44140625" style="14" customWidth="1"/>
    <col min="9474" max="9474" width="70.33203125" style="14" customWidth="1"/>
    <col min="9475" max="9475" width="16.21875" style="14" customWidth="1"/>
    <col min="9476" max="9476" width="35.21875" style="14" customWidth="1"/>
    <col min="9477" max="9477" width="16.44140625" style="14" customWidth="1"/>
    <col min="9478" max="9725" width="12.44140625" style="14" customWidth="1"/>
    <col min="9726" max="9728" width="11.33203125" style="14"/>
    <col min="9729" max="9729" width="17.44140625" style="14" customWidth="1"/>
    <col min="9730" max="9730" width="70.33203125" style="14" customWidth="1"/>
    <col min="9731" max="9731" width="16.21875" style="14" customWidth="1"/>
    <col min="9732" max="9732" width="35.21875" style="14" customWidth="1"/>
    <col min="9733" max="9733" width="16.44140625" style="14" customWidth="1"/>
    <col min="9734" max="9981" width="12.44140625" style="14" customWidth="1"/>
    <col min="9982" max="9984" width="11.33203125" style="14"/>
    <col min="9985" max="9985" width="17.44140625" style="14" customWidth="1"/>
    <col min="9986" max="9986" width="70.33203125" style="14" customWidth="1"/>
    <col min="9987" max="9987" width="16.21875" style="14" customWidth="1"/>
    <col min="9988" max="9988" width="35.21875" style="14" customWidth="1"/>
    <col min="9989" max="9989" width="16.44140625" style="14" customWidth="1"/>
    <col min="9990" max="10237" width="12.44140625" style="14" customWidth="1"/>
    <col min="10238" max="10240" width="11.33203125" style="14"/>
    <col min="10241" max="10241" width="17.44140625" style="14" customWidth="1"/>
    <col min="10242" max="10242" width="70.33203125" style="14" customWidth="1"/>
    <col min="10243" max="10243" width="16.21875" style="14" customWidth="1"/>
    <col min="10244" max="10244" width="35.21875" style="14" customWidth="1"/>
    <col min="10245" max="10245" width="16.44140625" style="14" customWidth="1"/>
    <col min="10246" max="10493" width="12.44140625" style="14" customWidth="1"/>
    <col min="10494" max="10496" width="11.33203125" style="14"/>
    <col min="10497" max="10497" width="17.44140625" style="14" customWidth="1"/>
    <col min="10498" max="10498" width="70.33203125" style="14" customWidth="1"/>
    <col min="10499" max="10499" width="16.21875" style="14" customWidth="1"/>
    <col min="10500" max="10500" width="35.21875" style="14" customWidth="1"/>
    <col min="10501" max="10501" width="16.44140625" style="14" customWidth="1"/>
    <col min="10502" max="10749" width="12.44140625" style="14" customWidth="1"/>
    <col min="10750" max="10752" width="11.33203125" style="14"/>
    <col min="10753" max="10753" width="17.44140625" style="14" customWidth="1"/>
    <col min="10754" max="10754" width="70.33203125" style="14" customWidth="1"/>
    <col min="10755" max="10755" width="16.21875" style="14" customWidth="1"/>
    <col min="10756" max="10756" width="35.21875" style="14" customWidth="1"/>
    <col min="10757" max="10757" width="16.44140625" style="14" customWidth="1"/>
    <col min="10758" max="11005" width="12.44140625" style="14" customWidth="1"/>
    <col min="11006" max="11008" width="11.33203125" style="14"/>
    <col min="11009" max="11009" width="17.44140625" style="14" customWidth="1"/>
    <col min="11010" max="11010" width="70.33203125" style="14" customWidth="1"/>
    <col min="11011" max="11011" width="16.21875" style="14" customWidth="1"/>
    <col min="11012" max="11012" width="35.21875" style="14" customWidth="1"/>
    <col min="11013" max="11013" width="16.44140625" style="14" customWidth="1"/>
    <col min="11014" max="11261" width="12.44140625" style="14" customWidth="1"/>
    <col min="11262" max="11264" width="11.33203125" style="14"/>
    <col min="11265" max="11265" width="17.44140625" style="14" customWidth="1"/>
    <col min="11266" max="11266" width="70.33203125" style="14" customWidth="1"/>
    <col min="11267" max="11267" width="16.21875" style="14" customWidth="1"/>
    <col min="11268" max="11268" width="35.21875" style="14" customWidth="1"/>
    <col min="11269" max="11269" width="16.44140625" style="14" customWidth="1"/>
    <col min="11270" max="11517" width="12.44140625" style="14" customWidth="1"/>
    <col min="11518" max="11520" width="11.33203125" style="14"/>
    <col min="11521" max="11521" width="17.44140625" style="14" customWidth="1"/>
    <col min="11522" max="11522" width="70.33203125" style="14" customWidth="1"/>
    <col min="11523" max="11523" width="16.21875" style="14" customWidth="1"/>
    <col min="11524" max="11524" width="35.21875" style="14" customWidth="1"/>
    <col min="11525" max="11525" width="16.44140625" style="14" customWidth="1"/>
    <col min="11526" max="11773" width="12.44140625" style="14" customWidth="1"/>
    <col min="11774" max="11776" width="11.33203125" style="14"/>
    <col min="11777" max="11777" width="17.44140625" style="14" customWidth="1"/>
    <col min="11778" max="11778" width="70.33203125" style="14" customWidth="1"/>
    <col min="11779" max="11779" width="16.21875" style="14" customWidth="1"/>
    <col min="11780" max="11780" width="35.21875" style="14" customWidth="1"/>
    <col min="11781" max="11781" width="16.44140625" style="14" customWidth="1"/>
    <col min="11782" max="12029" width="12.44140625" style="14" customWidth="1"/>
    <col min="12030" max="12032" width="11.33203125" style="14"/>
    <col min="12033" max="12033" width="17.44140625" style="14" customWidth="1"/>
    <col min="12034" max="12034" width="70.33203125" style="14" customWidth="1"/>
    <col min="12035" max="12035" width="16.21875" style="14" customWidth="1"/>
    <col min="12036" max="12036" width="35.21875" style="14" customWidth="1"/>
    <col min="12037" max="12037" width="16.44140625" style="14" customWidth="1"/>
    <col min="12038" max="12285" width="12.44140625" style="14" customWidth="1"/>
    <col min="12286" max="12288" width="11.33203125" style="14"/>
    <col min="12289" max="12289" width="17.44140625" style="14" customWidth="1"/>
    <col min="12290" max="12290" width="70.33203125" style="14" customWidth="1"/>
    <col min="12291" max="12291" width="16.21875" style="14" customWidth="1"/>
    <col min="12292" max="12292" width="35.21875" style="14" customWidth="1"/>
    <col min="12293" max="12293" width="16.44140625" style="14" customWidth="1"/>
    <col min="12294" max="12541" width="12.44140625" style="14" customWidth="1"/>
    <col min="12542" max="12544" width="11.33203125" style="14"/>
    <col min="12545" max="12545" width="17.44140625" style="14" customWidth="1"/>
    <col min="12546" max="12546" width="70.33203125" style="14" customWidth="1"/>
    <col min="12547" max="12547" width="16.21875" style="14" customWidth="1"/>
    <col min="12548" max="12548" width="35.21875" style="14" customWidth="1"/>
    <col min="12549" max="12549" width="16.44140625" style="14" customWidth="1"/>
    <col min="12550" max="12797" width="12.44140625" style="14" customWidth="1"/>
    <col min="12798" max="12800" width="11.33203125" style="14"/>
    <col min="12801" max="12801" width="17.44140625" style="14" customWidth="1"/>
    <col min="12802" max="12802" width="70.33203125" style="14" customWidth="1"/>
    <col min="12803" max="12803" width="16.21875" style="14" customWidth="1"/>
    <col min="12804" max="12804" width="35.21875" style="14" customWidth="1"/>
    <col min="12805" max="12805" width="16.44140625" style="14" customWidth="1"/>
    <col min="12806" max="13053" width="12.44140625" style="14" customWidth="1"/>
    <col min="13054" max="13056" width="11.33203125" style="14"/>
    <col min="13057" max="13057" width="17.44140625" style="14" customWidth="1"/>
    <col min="13058" max="13058" width="70.33203125" style="14" customWidth="1"/>
    <col min="13059" max="13059" width="16.21875" style="14" customWidth="1"/>
    <col min="13060" max="13060" width="35.21875" style="14" customWidth="1"/>
    <col min="13061" max="13061" width="16.44140625" style="14" customWidth="1"/>
    <col min="13062" max="13309" width="12.44140625" style="14" customWidth="1"/>
    <col min="13310" max="13312" width="11.33203125" style="14"/>
    <col min="13313" max="13313" width="17.44140625" style="14" customWidth="1"/>
    <col min="13314" max="13314" width="70.33203125" style="14" customWidth="1"/>
    <col min="13315" max="13315" width="16.21875" style="14" customWidth="1"/>
    <col min="13316" max="13316" width="35.21875" style="14" customWidth="1"/>
    <col min="13317" max="13317" width="16.44140625" style="14" customWidth="1"/>
    <col min="13318" max="13565" width="12.44140625" style="14" customWidth="1"/>
    <col min="13566" max="13568" width="11.33203125" style="14"/>
    <col min="13569" max="13569" width="17.44140625" style="14" customWidth="1"/>
    <col min="13570" max="13570" width="70.33203125" style="14" customWidth="1"/>
    <col min="13571" max="13571" width="16.21875" style="14" customWidth="1"/>
    <col min="13572" max="13572" width="35.21875" style="14" customWidth="1"/>
    <col min="13573" max="13573" width="16.44140625" style="14" customWidth="1"/>
    <col min="13574" max="13821" width="12.44140625" style="14" customWidth="1"/>
    <col min="13822" max="13824" width="11.33203125" style="14"/>
    <col min="13825" max="13825" width="17.44140625" style="14" customWidth="1"/>
    <col min="13826" max="13826" width="70.33203125" style="14" customWidth="1"/>
    <col min="13827" max="13827" width="16.21875" style="14" customWidth="1"/>
    <col min="13828" max="13828" width="35.21875" style="14" customWidth="1"/>
    <col min="13829" max="13829" width="16.44140625" style="14" customWidth="1"/>
    <col min="13830" max="14077" width="12.44140625" style="14" customWidth="1"/>
    <col min="14078" max="14080" width="11.33203125" style="14"/>
    <col min="14081" max="14081" width="17.44140625" style="14" customWidth="1"/>
    <col min="14082" max="14082" width="70.33203125" style="14" customWidth="1"/>
    <col min="14083" max="14083" width="16.21875" style="14" customWidth="1"/>
    <col min="14084" max="14084" width="35.21875" style="14" customWidth="1"/>
    <col min="14085" max="14085" width="16.44140625" style="14" customWidth="1"/>
    <col min="14086" max="14333" width="12.44140625" style="14" customWidth="1"/>
    <col min="14334" max="14336" width="11.33203125" style="14"/>
    <col min="14337" max="14337" width="17.44140625" style="14" customWidth="1"/>
    <col min="14338" max="14338" width="70.33203125" style="14" customWidth="1"/>
    <col min="14339" max="14339" width="16.21875" style="14" customWidth="1"/>
    <col min="14340" max="14340" width="35.21875" style="14" customWidth="1"/>
    <col min="14341" max="14341" width="16.44140625" style="14" customWidth="1"/>
    <col min="14342" max="14589" width="12.44140625" style="14" customWidth="1"/>
    <col min="14590" max="14592" width="11.33203125" style="14"/>
    <col min="14593" max="14593" width="17.44140625" style="14" customWidth="1"/>
    <col min="14594" max="14594" width="70.33203125" style="14" customWidth="1"/>
    <col min="14595" max="14595" width="16.21875" style="14" customWidth="1"/>
    <col min="14596" max="14596" width="35.21875" style="14" customWidth="1"/>
    <col min="14597" max="14597" width="16.44140625" style="14" customWidth="1"/>
    <col min="14598" max="14845" width="12.44140625" style="14" customWidth="1"/>
    <col min="14846" max="14848" width="11.33203125" style="14"/>
    <col min="14849" max="14849" width="17.44140625" style="14" customWidth="1"/>
    <col min="14850" max="14850" width="70.33203125" style="14" customWidth="1"/>
    <col min="14851" max="14851" width="16.21875" style="14" customWidth="1"/>
    <col min="14852" max="14852" width="35.21875" style="14" customWidth="1"/>
    <col min="14853" max="14853" width="16.44140625" style="14" customWidth="1"/>
    <col min="14854" max="15101" width="12.44140625" style="14" customWidth="1"/>
    <col min="15102" max="15104" width="11.33203125" style="14"/>
    <col min="15105" max="15105" width="17.44140625" style="14" customWidth="1"/>
    <col min="15106" max="15106" width="70.33203125" style="14" customWidth="1"/>
    <col min="15107" max="15107" width="16.21875" style="14" customWidth="1"/>
    <col min="15108" max="15108" width="35.21875" style="14" customWidth="1"/>
    <col min="15109" max="15109" width="16.44140625" style="14" customWidth="1"/>
    <col min="15110" max="15357" width="12.44140625" style="14" customWidth="1"/>
    <col min="15358" max="15360" width="11.33203125" style="14"/>
    <col min="15361" max="15361" width="17.44140625" style="14" customWidth="1"/>
    <col min="15362" max="15362" width="70.33203125" style="14" customWidth="1"/>
    <col min="15363" max="15363" width="16.21875" style="14" customWidth="1"/>
    <col min="15364" max="15364" width="35.21875" style="14" customWidth="1"/>
    <col min="15365" max="15365" width="16.44140625" style="14" customWidth="1"/>
    <col min="15366" max="15613" width="12.44140625" style="14" customWidth="1"/>
    <col min="15614" max="15616" width="11.33203125" style="14"/>
    <col min="15617" max="15617" width="17.44140625" style="14" customWidth="1"/>
    <col min="15618" max="15618" width="70.33203125" style="14" customWidth="1"/>
    <col min="15619" max="15619" width="16.21875" style="14" customWidth="1"/>
    <col min="15620" max="15620" width="35.21875" style="14" customWidth="1"/>
    <col min="15621" max="15621" width="16.44140625" style="14" customWidth="1"/>
    <col min="15622" max="15869" width="12.44140625" style="14" customWidth="1"/>
    <col min="15870" max="15872" width="11.33203125" style="14"/>
    <col min="15873" max="15873" width="17.44140625" style="14" customWidth="1"/>
    <col min="15874" max="15874" width="70.33203125" style="14" customWidth="1"/>
    <col min="15875" max="15875" width="16.21875" style="14" customWidth="1"/>
    <col min="15876" max="15876" width="35.21875" style="14" customWidth="1"/>
    <col min="15877" max="15877" width="16.44140625" style="14" customWidth="1"/>
    <col min="15878" max="16125" width="12.44140625" style="14" customWidth="1"/>
    <col min="16126" max="16128" width="11.33203125" style="14"/>
    <col min="16129" max="16129" width="17.44140625" style="14" customWidth="1"/>
    <col min="16130" max="16130" width="70.33203125" style="14" customWidth="1"/>
    <col min="16131" max="16131" width="16.21875" style="14" customWidth="1"/>
    <col min="16132" max="16132" width="35.21875" style="14" customWidth="1"/>
    <col min="16133" max="16133" width="16.44140625" style="14" customWidth="1"/>
    <col min="16134" max="16381" width="12.44140625" style="14" customWidth="1"/>
    <col min="16382" max="16384" width="11.33203125" style="14"/>
  </cols>
  <sheetData>
    <row r="1" spans="1:10" ht="15.75" customHeight="1">
      <c r="A1" s="11" t="s">
        <v>2</v>
      </c>
      <c r="B1" s="394" t="s">
        <v>5</v>
      </c>
      <c r="C1" s="394"/>
      <c r="D1" s="394"/>
      <c r="E1" s="12"/>
      <c r="F1" s="13"/>
      <c r="G1" s="13"/>
      <c r="H1" s="13"/>
      <c r="I1" s="13"/>
      <c r="J1" s="13"/>
    </row>
    <row r="2" spans="1:10" ht="15.75" customHeight="1">
      <c r="A2" s="11"/>
      <c r="B2" s="12"/>
      <c r="C2" s="12"/>
      <c r="D2" s="12"/>
      <c r="E2" s="12"/>
      <c r="F2" s="13"/>
      <c r="G2" s="13"/>
      <c r="H2" s="13"/>
      <c r="I2" s="13"/>
      <c r="J2" s="13"/>
    </row>
    <row r="3" spans="1:10" ht="15.75" customHeight="1">
      <c r="A3" s="12" t="s">
        <v>2</v>
      </c>
      <c r="B3" s="395" t="s">
        <v>2</v>
      </c>
      <c r="C3" s="395"/>
      <c r="D3" s="395"/>
      <c r="E3" s="15"/>
      <c r="F3" s="12"/>
    </row>
    <row r="4" spans="1:10" ht="15.75" customHeight="1">
      <c r="E4" s="16"/>
    </row>
    <row r="5" spans="1:10" ht="15.75" customHeight="1">
      <c r="A5" s="17" t="s">
        <v>6</v>
      </c>
      <c r="B5" s="18" t="s">
        <v>7</v>
      </c>
      <c r="E5" s="19"/>
    </row>
    <row r="6" spans="1:10" ht="15.75" customHeight="1">
      <c r="A6" s="17" t="s">
        <v>2</v>
      </c>
      <c r="B6" s="18" t="s">
        <v>2</v>
      </c>
      <c r="E6" s="20"/>
    </row>
    <row r="7" spans="1:10" ht="15.75" customHeight="1">
      <c r="A7" s="17" t="s">
        <v>8</v>
      </c>
      <c r="B7" s="18" t="s">
        <v>9</v>
      </c>
      <c r="E7" s="19"/>
    </row>
    <row r="8" spans="1:10" ht="15.75" customHeight="1">
      <c r="A8" s="21"/>
      <c r="B8" s="18" t="s">
        <v>2</v>
      </c>
      <c r="E8" s="22"/>
    </row>
    <row r="9" spans="1:10" ht="15.75" customHeight="1">
      <c r="A9" s="17" t="s">
        <v>10</v>
      </c>
      <c r="B9" s="18" t="s">
        <v>19</v>
      </c>
      <c r="E9" s="22"/>
    </row>
    <row r="10" spans="1:10" ht="15.75" customHeight="1">
      <c r="A10" s="21"/>
      <c r="B10" s="18"/>
      <c r="E10" s="22"/>
    </row>
    <row r="11" spans="1:10" ht="15.75" customHeight="1">
      <c r="A11" s="17" t="s">
        <v>11</v>
      </c>
      <c r="B11" s="18" t="s">
        <v>12</v>
      </c>
      <c r="E11" s="19"/>
    </row>
    <row r="12" spans="1:10" ht="15.75" customHeight="1">
      <c r="A12" s="21"/>
      <c r="E12" s="22"/>
    </row>
    <row r="13" spans="1:10" ht="15.75" customHeight="1">
      <c r="A13" s="17" t="s">
        <v>13</v>
      </c>
      <c r="B13" s="18" t="s">
        <v>14</v>
      </c>
      <c r="E13" s="19"/>
    </row>
    <row r="14" spans="1:10" ht="15.75" customHeight="1">
      <c r="A14" s="21"/>
      <c r="E14" s="22"/>
    </row>
    <row r="15" spans="1:10" ht="15.75" customHeight="1">
      <c r="A15" s="17" t="s">
        <v>15</v>
      </c>
      <c r="B15" s="18" t="s">
        <v>18</v>
      </c>
      <c r="E15" s="19"/>
    </row>
    <row r="16" spans="1:10" ht="15.75" customHeight="1">
      <c r="A16"/>
      <c r="E16" s="22"/>
    </row>
    <row r="17" spans="1:5" ht="15.75" customHeight="1">
      <c r="A17" s="23" t="s">
        <v>16</v>
      </c>
      <c r="B17" s="18" t="s">
        <v>17</v>
      </c>
      <c r="E17" s="19"/>
    </row>
    <row r="18" spans="1:5" ht="15.75" customHeight="1">
      <c r="A18" s="21"/>
      <c r="E18" s="22"/>
    </row>
    <row r="19" spans="1:5" ht="15.75" customHeight="1">
      <c r="A19" s="17"/>
      <c r="B19" s="18"/>
      <c r="E19" s="19"/>
    </row>
    <row r="20" spans="1:5" ht="15.75" customHeight="1">
      <c r="A20" s="17"/>
      <c r="B20" s="18"/>
      <c r="E20" s="19"/>
    </row>
    <row r="21" spans="1:5" ht="15.75" customHeight="1">
      <c r="A21" s="17"/>
      <c r="B21" s="18"/>
      <c r="E21" s="19"/>
    </row>
    <row r="22" spans="1:5" ht="15.75" customHeight="1">
      <c r="A22" s="17"/>
      <c r="B22" s="18"/>
      <c r="E22" s="19"/>
    </row>
    <row r="23" spans="1:5" ht="15.75" customHeight="1">
      <c r="A23" s="17"/>
      <c r="B23" s="18"/>
      <c r="E23" s="19"/>
    </row>
    <row r="24" spans="1:5" ht="15.75" customHeight="1">
      <c r="B24" s="18"/>
      <c r="E24" s="22"/>
    </row>
    <row r="25" spans="1:5" ht="15.75" customHeight="1">
      <c r="A25" s="24"/>
      <c r="B25" s="18"/>
      <c r="E25" s="19"/>
    </row>
    <row r="26" spans="1:5" ht="15.75" customHeight="1">
      <c r="B26" s="25"/>
      <c r="E26" s="19"/>
    </row>
    <row r="27" spans="1:5" ht="15.75" customHeight="1">
      <c r="A27" s="26"/>
      <c r="B27" s="27"/>
      <c r="C27" s="28"/>
      <c r="D27" s="28"/>
      <c r="E27" s="29"/>
    </row>
    <row r="28" spans="1:5" ht="15.75" customHeight="1">
      <c r="A28" s="30"/>
      <c r="B28" s="27"/>
      <c r="C28" s="28"/>
      <c r="D28" s="28"/>
      <c r="E28" s="29"/>
    </row>
    <row r="29" spans="1:5" ht="15.75" customHeight="1">
      <c r="A29" s="26"/>
      <c r="B29" s="31"/>
      <c r="C29" s="28"/>
      <c r="D29" s="28"/>
      <c r="E29" s="29"/>
    </row>
    <row r="30" spans="1:5" ht="15.75" customHeight="1">
      <c r="A30" s="30"/>
      <c r="B30" s="27"/>
      <c r="E30" s="29"/>
    </row>
    <row r="31" spans="1:5" ht="15.75" customHeight="1">
      <c r="A31" s="26"/>
      <c r="B31" s="31"/>
      <c r="E31" s="29"/>
    </row>
    <row r="32" spans="1:5" ht="15.75" customHeight="1">
      <c r="A32" s="30"/>
      <c r="B32" s="27"/>
      <c r="E32" s="29"/>
    </row>
    <row r="33" spans="1:5" ht="15.75" customHeight="1">
      <c r="A33" s="30"/>
      <c r="B33" s="31"/>
      <c r="E33" s="29"/>
    </row>
    <row r="34" spans="1:5" ht="15.75" customHeight="1">
      <c r="A34" s="30"/>
      <c r="B34" s="27"/>
      <c r="E34" s="29"/>
    </row>
    <row r="35" spans="1:5" ht="15.75" customHeight="1">
      <c r="A35" s="30"/>
      <c r="B35" s="31"/>
      <c r="C35" s="28"/>
      <c r="D35" s="28"/>
      <c r="E35" s="29"/>
    </row>
    <row r="36" spans="1:5" ht="15.75" customHeight="1">
      <c r="A36" s="26"/>
      <c r="B36" s="27"/>
      <c r="C36" s="28"/>
      <c r="D36" s="28"/>
      <c r="E36" s="29"/>
    </row>
    <row r="37" spans="1:5" ht="15.75" customHeight="1">
      <c r="A37" s="30"/>
      <c r="B37" s="32"/>
      <c r="C37" s="28"/>
      <c r="D37" s="28"/>
      <c r="E37" s="29"/>
    </row>
    <row r="38" spans="1:5" ht="15" customHeight="1">
      <c r="E38" s="19"/>
    </row>
    <row r="39" spans="1:5" ht="15.75" customHeight="1">
      <c r="A39" s="30"/>
      <c r="B39" s="18"/>
      <c r="C39" s="32"/>
      <c r="E39" s="33"/>
    </row>
    <row r="40" spans="1:5" ht="15.75" customHeight="1">
      <c r="A40" s="34"/>
      <c r="E40" s="19"/>
    </row>
    <row r="41" spans="1:5" ht="15.75" customHeight="1">
      <c r="A41" s="30"/>
      <c r="B41" s="18"/>
      <c r="E41" s="33"/>
    </row>
    <row r="42" spans="1:5" ht="15.75" customHeight="1">
      <c r="A42" s="34"/>
      <c r="E42" s="19"/>
    </row>
    <row r="43" spans="1:5" ht="15.75" customHeight="1">
      <c r="A43" s="30"/>
      <c r="B43" s="18"/>
      <c r="E43" s="33"/>
    </row>
    <row r="44" spans="1:5" ht="15" customHeight="1">
      <c r="E44" s="19"/>
    </row>
  </sheetData>
  <sheetProtection algorithmName="SHA-512" hashValue="1ZUAawqUDyQuABmOtzRKrxer5vV+5gGYbxfCQPkfXgFe6g3FUgpViD285f0l9e8/cr6s82q/99b+RHxLtPKLNQ==" saltValue="En58dcLP3y1h9h1jkmRGZw==" spinCount="100000" sheet="1" objects="1" scenarios="1"/>
  <mergeCells count="2">
    <mergeCell ref="B1:D1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3602-7798-4EB1-A2F0-037C70ABA53A}">
  <dimension ref="A1:E15"/>
  <sheetViews>
    <sheetView zoomScaleNormal="100" workbookViewId="0">
      <selection activeCell="A4" sqref="A4:E4"/>
    </sheetView>
  </sheetViews>
  <sheetFormatPr defaultColWidth="9" defaultRowHeight="14.7" customHeight="1"/>
  <cols>
    <col min="1" max="1" width="46.88671875" style="37" customWidth="1"/>
    <col min="2" max="3" width="19" style="37" customWidth="1"/>
    <col min="4" max="4" width="16.88671875" style="37" customWidth="1"/>
    <col min="5" max="5" width="12.5546875" style="37" customWidth="1"/>
    <col min="6" max="252" width="9" style="37"/>
    <col min="253" max="253" width="54" style="37" customWidth="1"/>
    <col min="254" max="255" width="19" style="37" customWidth="1"/>
    <col min="256" max="258" width="16.88671875" style="37" customWidth="1"/>
    <col min="259" max="261" width="12.5546875" style="37" customWidth="1"/>
    <col min="262" max="508" width="9" style="37"/>
    <col min="509" max="509" width="54" style="37" customWidth="1"/>
    <col min="510" max="511" width="19" style="37" customWidth="1"/>
    <col min="512" max="514" width="16.88671875" style="37" customWidth="1"/>
    <col min="515" max="517" width="12.5546875" style="37" customWidth="1"/>
    <col min="518" max="764" width="9" style="37"/>
    <col min="765" max="765" width="54" style="37" customWidth="1"/>
    <col min="766" max="767" width="19" style="37" customWidth="1"/>
    <col min="768" max="770" width="16.88671875" style="37" customWidth="1"/>
    <col min="771" max="773" width="12.5546875" style="37" customWidth="1"/>
    <col min="774" max="1020" width="9" style="37"/>
    <col min="1021" max="1021" width="54" style="37" customWidth="1"/>
    <col min="1022" max="1023" width="19" style="37" customWidth="1"/>
    <col min="1024" max="1026" width="16.88671875" style="37" customWidth="1"/>
    <col min="1027" max="1029" width="12.5546875" style="37" customWidth="1"/>
    <col min="1030" max="1276" width="9" style="37"/>
    <col min="1277" max="1277" width="54" style="37" customWidth="1"/>
    <col min="1278" max="1279" width="19" style="37" customWidth="1"/>
    <col min="1280" max="1282" width="16.88671875" style="37" customWidth="1"/>
    <col min="1283" max="1285" width="12.5546875" style="37" customWidth="1"/>
    <col min="1286" max="1532" width="9" style="37"/>
    <col min="1533" max="1533" width="54" style="37" customWidth="1"/>
    <col min="1534" max="1535" width="19" style="37" customWidth="1"/>
    <col min="1536" max="1538" width="16.88671875" style="37" customWidth="1"/>
    <col min="1539" max="1541" width="12.5546875" style="37" customWidth="1"/>
    <col min="1542" max="1788" width="9" style="37"/>
    <col min="1789" max="1789" width="54" style="37" customWidth="1"/>
    <col min="1790" max="1791" width="19" style="37" customWidth="1"/>
    <col min="1792" max="1794" width="16.88671875" style="37" customWidth="1"/>
    <col min="1795" max="1797" width="12.5546875" style="37" customWidth="1"/>
    <col min="1798" max="2044" width="9" style="37"/>
    <col min="2045" max="2045" width="54" style="37" customWidth="1"/>
    <col min="2046" max="2047" width="19" style="37" customWidth="1"/>
    <col min="2048" max="2050" width="16.88671875" style="37" customWidth="1"/>
    <col min="2051" max="2053" width="12.5546875" style="37" customWidth="1"/>
    <col min="2054" max="2300" width="9" style="37"/>
    <col min="2301" max="2301" width="54" style="37" customWidth="1"/>
    <col min="2302" max="2303" width="19" style="37" customWidth="1"/>
    <col min="2304" max="2306" width="16.88671875" style="37" customWidth="1"/>
    <col min="2307" max="2309" width="12.5546875" style="37" customWidth="1"/>
    <col min="2310" max="2556" width="9" style="37"/>
    <col min="2557" max="2557" width="54" style="37" customWidth="1"/>
    <col min="2558" max="2559" width="19" style="37" customWidth="1"/>
    <col min="2560" max="2562" width="16.88671875" style="37" customWidth="1"/>
    <col min="2563" max="2565" width="12.5546875" style="37" customWidth="1"/>
    <col min="2566" max="2812" width="9" style="37"/>
    <col min="2813" max="2813" width="54" style="37" customWidth="1"/>
    <col min="2814" max="2815" width="19" style="37" customWidth="1"/>
    <col min="2816" max="2818" width="16.88671875" style="37" customWidth="1"/>
    <col min="2819" max="2821" width="12.5546875" style="37" customWidth="1"/>
    <col min="2822" max="3068" width="9" style="37"/>
    <col min="3069" max="3069" width="54" style="37" customWidth="1"/>
    <col min="3070" max="3071" width="19" style="37" customWidth="1"/>
    <col min="3072" max="3074" width="16.88671875" style="37" customWidth="1"/>
    <col min="3075" max="3077" width="12.5546875" style="37" customWidth="1"/>
    <col min="3078" max="3324" width="9" style="37"/>
    <col min="3325" max="3325" width="54" style="37" customWidth="1"/>
    <col min="3326" max="3327" width="19" style="37" customWidth="1"/>
    <col min="3328" max="3330" width="16.88671875" style="37" customWidth="1"/>
    <col min="3331" max="3333" width="12.5546875" style="37" customWidth="1"/>
    <col min="3334" max="3580" width="9" style="37"/>
    <col min="3581" max="3581" width="54" style="37" customWidth="1"/>
    <col min="3582" max="3583" width="19" style="37" customWidth="1"/>
    <col min="3584" max="3586" width="16.88671875" style="37" customWidth="1"/>
    <col min="3587" max="3589" width="12.5546875" style="37" customWidth="1"/>
    <col min="3590" max="3836" width="9" style="37"/>
    <col min="3837" max="3837" width="54" style="37" customWidth="1"/>
    <col min="3838" max="3839" width="19" style="37" customWidth="1"/>
    <col min="3840" max="3842" width="16.88671875" style="37" customWidth="1"/>
    <col min="3843" max="3845" width="12.5546875" style="37" customWidth="1"/>
    <col min="3846" max="4092" width="9" style="37"/>
    <col min="4093" max="4093" width="54" style="37" customWidth="1"/>
    <col min="4094" max="4095" width="19" style="37" customWidth="1"/>
    <col min="4096" max="4098" width="16.88671875" style="37" customWidth="1"/>
    <col min="4099" max="4101" width="12.5546875" style="37" customWidth="1"/>
    <col min="4102" max="4348" width="9" style="37"/>
    <col min="4349" max="4349" width="54" style="37" customWidth="1"/>
    <col min="4350" max="4351" width="19" style="37" customWidth="1"/>
    <col min="4352" max="4354" width="16.88671875" style="37" customWidth="1"/>
    <col min="4355" max="4357" width="12.5546875" style="37" customWidth="1"/>
    <col min="4358" max="4604" width="9" style="37"/>
    <col min="4605" max="4605" width="54" style="37" customWidth="1"/>
    <col min="4606" max="4607" width="19" style="37" customWidth="1"/>
    <col min="4608" max="4610" width="16.88671875" style="37" customWidth="1"/>
    <col min="4611" max="4613" width="12.5546875" style="37" customWidth="1"/>
    <col min="4614" max="4860" width="9" style="37"/>
    <col min="4861" max="4861" width="54" style="37" customWidth="1"/>
    <col min="4862" max="4863" width="19" style="37" customWidth="1"/>
    <col min="4864" max="4866" width="16.88671875" style="37" customWidth="1"/>
    <col min="4867" max="4869" width="12.5546875" style="37" customWidth="1"/>
    <col min="4870" max="5116" width="9" style="37"/>
    <col min="5117" max="5117" width="54" style="37" customWidth="1"/>
    <col min="5118" max="5119" width="19" style="37" customWidth="1"/>
    <col min="5120" max="5122" width="16.88671875" style="37" customWidth="1"/>
    <col min="5123" max="5125" width="12.5546875" style="37" customWidth="1"/>
    <col min="5126" max="5372" width="9" style="37"/>
    <col min="5373" max="5373" width="54" style="37" customWidth="1"/>
    <col min="5374" max="5375" width="19" style="37" customWidth="1"/>
    <col min="5376" max="5378" width="16.88671875" style="37" customWidth="1"/>
    <col min="5379" max="5381" width="12.5546875" style="37" customWidth="1"/>
    <col min="5382" max="5628" width="9" style="37"/>
    <col min="5629" max="5629" width="54" style="37" customWidth="1"/>
    <col min="5630" max="5631" width="19" style="37" customWidth="1"/>
    <col min="5632" max="5634" width="16.88671875" style="37" customWidth="1"/>
    <col min="5635" max="5637" width="12.5546875" style="37" customWidth="1"/>
    <col min="5638" max="5884" width="9" style="37"/>
    <col min="5885" max="5885" width="54" style="37" customWidth="1"/>
    <col min="5886" max="5887" width="19" style="37" customWidth="1"/>
    <col min="5888" max="5890" width="16.88671875" style="37" customWidth="1"/>
    <col min="5891" max="5893" width="12.5546875" style="37" customWidth="1"/>
    <col min="5894" max="6140" width="9" style="37"/>
    <col min="6141" max="6141" width="54" style="37" customWidth="1"/>
    <col min="6142" max="6143" width="19" style="37" customWidth="1"/>
    <col min="6144" max="6146" width="16.88671875" style="37" customWidth="1"/>
    <col min="6147" max="6149" width="12.5546875" style="37" customWidth="1"/>
    <col min="6150" max="6396" width="9" style="37"/>
    <col min="6397" max="6397" width="54" style="37" customWidth="1"/>
    <col min="6398" max="6399" width="19" style="37" customWidth="1"/>
    <col min="6400" max="6402" width="16.88671875" style="37" customWidth="1"/>
    <col min="6403" max="6405" width="12.5546875" style="37" customWidth="1"/>
    <col min="6406" max="6652" width="9" style="37"/>
    <col min="6653" max="6653" width="54" style="37" customWidth="1"/>
    <col min="6654" max="6655" width="19" style="37" customWidth="1"/>
    <col min="6656" max="6658" width="16.88671875" style="37" customWidth="1"/>
    <col min="6659" max="6661" width="12.5546875" style="37" customWidth="1"/>
    <col min="6662" max="6908" width="9" style="37"/>
    <col min="6909" max="6909" width="54" style="37" customWidth="1"/>
    <col min="6910" max="6911" width="19" style="37" customWidth="1"/>
    <col min="6912" max="6914" width="16.88671875" style="37" customWidth="1"/>
    <col min="6915" max="6917" width="12.5546875" style="37" customWidth="1"/>
    <col min="6918" max="7164" width="9" style="37"/>
    <col min="7165" max="7165" width="54" style="37" customWidth="1"/>
    <col min="7166" max="7167" width="19" style="37" customWidth="1"/>
    <col min="7168" max="7170" width="16.88671875" style="37" customWidth="1"/>
    <col min="7171" max="7173" width="12.5546875" style="37" customWidth="1"/>
    <col min="7174" max="7420" width="9" style="37"/>
    <col min="7421" max="7421" width="54" style="37" customWidth="1"/>
    <col min="7422" max="7423" width="19" style="37" customWidth="1"/>
    <col min="7424" max="7426" width="16.88671875" style="37" customWidth="1"/>
    <col min="7427" max="7429" width="12.5546875" style="37" customWidth="1"/>
    <col min="7430" max="7676" width="9" style="37"/>
    <col min="7677" max="7677" width="54" style="37" customWidth="1"/>
    <col min="7678" max="7679" width="19" style="37" customWidth="1"/>
    <col min="7680" max="7682" width="16.88671875" style="37" customWidth="1"/>
    <col min="7683" max="7685" width="12.5546875" style="37" customWidth="1"/>
    <col min="7686" max="7932" width="9" style="37"/>
    <col min="7933" max="7933" width="54" style="37" customWidth="1"/>
    <col min="7934" max="7935" width="19" style="37" customWidth="1"/>
    <col min="7936" max="7938" width="16.88671875" style="37" customWidth="1"/>
    <col min="7939" max="7941" width="12.5546875" style="37" customWidth="1"/>
    <col min="7942" max="8188" width="9" style="37"/>
    <col min="8189" max="8189" width="54" style="37" customWidth="1"/>
    <col min="8190" max="8191" width="19" style="37" customWidth="1"/>
    <col min="8192" max="8194" width="16.88671875" style="37" customWidth="1"/>
    <col min="8195" max="8197" width="12.5546875" style="37" customWidth="1"/>
    <col min="8198" max="8444" width="9" style="37"/>
    <col min="8445" max="8445" width="54" style="37" customWidth="1"/>
    <col min="8446" max="8447" width="19" style="37" customWidth="1"/>
    <col min="8448" max="8450" width="16.88671875" style="37" customWidth="1"/>
    <col min="8451" max="8453" width="12.5546875" style="37" customWidth="1"/>
    <col min="8454" max="8700" width="9" style="37"/>
    <col min="8701" max="8701" width="54" style="37" customWidth="1"/>
    <col min="8702" max="8703" width="19" style="37" customWidth="1"/>
    <col min="8704" max="8706" width="16.88671875" style="37" customWidth="1"/>
    <col min="8707" max="8709" width="12.5546875" style="37" customWidth="1"/>
    <col min="8710" max="8956" width="9" style="37"/>
    <col min="8957" max="8957" width="54" style="37" customWidth="1"/>
    <col min="8958" max="8959" width="19" style="37" customWidth="1"/>
    <col min="8960" max="8962" width="16.88671875" style="37" customWidth="1"/>
    <col min="8963" max="8965" width="12.5546875" style="37" customWidth="1"/>
    <col min="8966" max="9212" width="9" style="37"/>
    <col min="9213" max="9213" width="54" style="37" customWidth="1"/>
    <col min="9214" max="9215" width="19" style="37" customWidth="1"/>
    <col min="9216" max="9218" width="16.88671875" style="37" customWidth="1"/>
    <col min="9219" max="9221" width="12.5546875" style="37" customWidth="1"/>
    <col min="9222" max="9468" width="9" style="37"/>
    <col min="9469" max="9469" width="54" style="37" customWidth="1"/>
    <col min="9470" max="9471" width="19" style="37" customWidth="1"/>
    <col min="9472" max="9474" width="16.88671875" style="37" customWidth="1"/>
    <col min="9475" max="9477" width="12.5546875" style="37" customWidth="1"/>
    <col min="9478" max="9724" width="9" style="37"/>
    <col min="9725" max="9725" width="54" style="37" customWidth="1"/>
    <col min="9726" max="9727" width="19" style="37" customWidth="1"/>
    <col min="9728" max="9730" width="16.88671875" style="37" customWidth="1"/>
    <col min="9731" max="9733" width="12.5546875" style="37" customWidth="1"/>
    <col min="9734" max="9980" width="9" style="37"/>
    <col min="9981" max="9981" width="54" style="37" customWidth="1"/>
    <col min="9982" max="9983" width="19" style="37" customWidth="1"/>
    <col min="9984" max="9986" width="16.88671875" style="37" customWidth="1"/>
    <col min="9987" max="9989" width="12.5546875" style="37" customWidth="1"/>
    <col min="9990" max="10236" width="9" style="37"/>
    <col min="10237" max="10237" width="54" style="37" customWidth="1"/>
    <col min="10238" max="10239" width="19" style="37" customWidth="1"/>
    <col min="10240" max="10242" width="16.88671875" style="37" customWidth="1"/>
    <col min="10243" max="10245" width="12.5546875" style="37" customWidth="1"/>
    <col min="10246" max="10492" width="9" style="37"/>
    <col min="10493" max="10493" width="54" style="37" customWidth="1"/>
    <col min="10494" max="10495" width="19" style="37" customWidth="1"/>
    <col min="10496" max="10498" width="16.88671875" style="37" customWidth="1"/>
    <col min="10499" max="10501" width="12.5546875" style="37" customWidth="1"/>
    <col min="10502" max="10748" width="9" style="37"/>
    <col min="10749" max="10749" width="54" style="37" customWidth="1"/>
    <col min="10750" max="10751" width="19" style="37" customWidth="1"/>
    <col min="10752" max="10754" width="16.88671875" style="37" customWidth="1"/>
    <col min="10755" max="10757" width="12.5546875" style="37" customWidth="1"/>
    <col min="10758" max="11004" width="9" style="37"/>
    <col min="11005" max="11005" width="54" style="37" customWidth="1"/>
    <col min="11006" max="11007" width="19" style="37" customWidth="1"/>
    <col min="11008" max="11010" width="16.88671875" style="37" customWidth="1"/>
    <col min="11011" max="11013" width="12.5546875" style="37" customWidth="1"/>
    <col min="11014" max="11260" width="9" style="37"/>
    <col min="11261" max="11261" width="54" style="37" customWidth="1"/>
    <col min="11262" max="11263" width="19" style="37" customWidth="1"/>
    <col min="11264" max="11266" width="16.88671875" style="37" customWidth="1"/>
    <col min="11267" max="11269" width="12.5546875" style="37" customWidth="1"/>
    <col min="11270" max="11516" width="9" style="37"/>
    <col min="11517" max="11517" width="54" style="37" customWidth="1"/>
    <col min="11518" max="11519" width="19" style="37" customWidth="1"/>
    <col min="11520" max="11522" width="16.88671875" style="37" customWidth="1"/>
    <col min="11523" max="11525" width="12.5546875" style="37" customWidth="1"/>
    <col min="11526" max="11772" width="9" style="37"/>
    <col min="11773" max="11773" width="54" style="37" customWidth="1"/>
    <col min="11774" max="11775" width="19" style="37" customWidth="1"/>
    <col min="11776" max="11778" width="16.88671875" style="37" customWidth="1"/>
    <col min="11779" max="11781" width="12.5546875" style="37" customWidth="1"/>
    <col min="11782" max="12028" width="9" style="37"/>
    <col min="12029" max="12029" width="54" style="37" customWidth="1"/>
    <col min="12030" max="12031" width="19" style="37" customWidth="1"/>
    <col min="12032" max="12034" width="16.88671875" style="37" customWidth="1"/>
    <col min="12035" max="12037" width="12.5546875" style="37" customWidth="1"/>
    <col min="12038" max="12284" width="9" style="37"/>
    <col min="12285" max="12285" width="54" style="37" customWidth="1"/>
    <col min="12286" max="12287" width="19" style="37" customWidth="1"/>
    <col min="12288" max="12290" width="16.88671875" style="37" customWidth="1"/>
    <col min="12291" max="12293" width="12.5546875" style="37" customWidth="1"/>
    <col min="12294" max="12540" width="9" style="37"/>
    <col min="12541" max="12541" width="54" style="37" customWidth="1"/>
    <col min="12542" max="12543" width="19" style="37" customWidth="1"/>
    <col min="12544" max="12546" width="16.88671875" style="37" customWidth="1"/>
    <col min="12547" max="12549" width="12.5546875" style="37" customWidth="1"/>
    <col min="12550" max="12796" width="9" style="37"/>
    <col min="12797" max="12797" width="54" style="37" customWidth="1"/>
    <col min="12798" max="12799" width="19" style="37" customWidth="1"/>
    <col min="12800" max="12802" width="16.88671875" style="37" customWidth="1"/>
    <col min="12803" max="12805" width="12.5546875" style="37" customWidth="1"/>
    <col min="12806" max="13052" width="9" style="37"/>
    <col min="13053" max="13053" width="54" style="37" customWidth="1"/>
    <col min="13054" max="13055" width="19" style="37" customWidth="1"/>
    <col min="13056" max="13058" width="16.88671875" style="37" customWidth="1"/>
    <col min="13059" max="13061" width="12.5546875" style="37" customWidth="1"/>
    <col min="13062" max="13308" width="9" style="37"/>
    <col min="13309" max="13309" width="54" style="37" customWidth="1"/>
    <col min="13310" max="13311" width="19" style="37" customWidth="1"/>
    <col min="13312" max="13314" width="16.88671875" style="37" customWidth="1"/>
    <col min="13315" max="13317" width="12.5546875" style="37" customWidth="1"/>
    <col min="13318" max="13564" width="9" style="37"/>
    <col min="13565" max="13565" width="54" style="37" customWidth="1"/>
    <col min="13566" max="13567" width="19" style="37" customWidth="1"/>
    <col min="13568" max="13570" width="16.88671875" style="37" customWidth="1"/>
    <col min="13571" max="13573" width="12.5546875" style="37" customWidth="1"/>
    <col min="13574" max="13820" width="9" style="37"/>
    <col min="13821" max="13821" width="54" style="37" customWidth="1"/>
    <col min="13822" max="13823" width="19" style="37" customWidth="1"/>
    <col min="13824" max="13826" width="16.88671875" style="37" customWidth="1"/>
    <col min="13827" max="13829" width="12.5546875" style="37" customWidth="1"/>
    <col min="13830" max="14076" width="9" style="37"/>
    <col min="14077" max="14077" width="54" style="37" customWidth="1"/>
    <col min="14078" max="14079" width="19" style="37" customWidth="1"/>
    <col min="14080" max="14082" width="16.88671875" style="37" customWidth="1"/>
    <col min="14083" max="14085" width="12.5546875" style="37" customWidth="1"/>
    <col min="14086" max="14332" width="9" style="37"/>
    <col min="14333" max="14333" width="54" style="37" customWidth="1"/>
    <col min="14334" max="14335" width="19" style="37" customWidth="1"/>
    <col min="14336" max="14338" width="16.88671875" style="37" customWidth="1"/>
    <col min="14339" max="14341" width="12.5546875" style="37" customWidth="1"/>
    <col min="14342" max="14588" width="9" style="37"/>
    <col min="14589" max="14589" width="54" style="37" customWidth="1"/>
    <col min="14590" max="14591" width="19" style="37" customWidth="1"/>
    <col min="14592" max="14594" width="16.88671875" style="37" customWidth="1"/>
    <col min="14595" max="14597" width="12.5546875" style="37" customWidth="1"/>
    <col min="14598" max="14844" width="9" style="37"/>
    <col min="14845" max="14845" width="54" style="37" customWidth="1"/>
    <col min="14846" max="14847" width="19" style="37" customWidth="1"/>
    <col min="14848" max="14850" width="16.88671875" style="37" customWidth="1"/>
    <col min="14851" max="14853" width="12.5546875" style="37" customWidth="1"/>
    <col min="14854" max="15100" width="9" style="37"/>
    <col min="15101" max="15101" width="54" style="37" customWidth="1"/>
    <col min="15102" max="15103" width="19" style="37" customWidth="1"/>
    <col min="15104" max="15106" width="16.88671875" style="37" customWidth="1"/>
    <col min="15107" max="15109" width="12.5546875" style="37" customWidth="1"/>
    <col min="15110" max="15356" width="9" style="37"/>
    <col min="15357" max="15357" width="54" style="37" customWidth="1"/>
    <col min="15358" max="15359" width="19" style="37" customWidth="1"/>
    <col min="15360" max="15362" width="16.88671875" style="37" customWidth="1"/>
    <col min="15363" max="15365" width="12.5546875" style="37" customWidth="1"/>
    <col min="15366" max="15612" width="9" style="37"/>
    <col min="15613" max="15613" width="54" style="37" customWidth="1"/>
    <col min="15614" max="15615" width="19" style="37" customWidth="1"/>
    <col min="15616" max="15618" width="16.88671875" style="37" customWidth="1"/>
    <col min="15619" max="15621" width="12.5546875" style="37" customWidth="1"/>
    <col min="15622" max="15868" width="9" style="37"/>
    <col min="15869" max="15869" width="54" style="37" customWidth="1"/>
    <col min="15870" max="15871" width="19" style="37" customWidth="1"/>
    <col min="15872" max="15874" width="16.88671875" style="37" customWidth="1"/>
    <col min="15875" max="15877" width="12.5546875" style="37" customWidth="1"/>
    <col min="15878" max="16124" width="9" style="37"/>
    <col min="16125" max="16125" width="54" style="37" customWidth="1"/>
    <col min="16126" max="16127" width="19" style="37" customWidth="1"/>
    <col min="16128" max="16130" width="16.88671875" style="37" customWidth="1"/>
    <col min="16131" max="16133" width="12.5546875" style="37" customWidth="1"/>
    <col min="16134" max="16384" width="9" style="37"/>
  </cols>
  <sheetData>
    <row r="1" spans="1:5" ht="15.6">
      <c r="A1" s="35" t="s">
        <v>20</v>
      </c>
      <c r="B1" s="35"/>
      <c r="C1" s="35"/>
      <c r="D1" s="36"/>
    </row>
    <row r="2" spans="1:5" ht="15">
      <c r="A2" s="38"/>
      <c r="B2" s="38"/>
      <c r="C2" s="38"/>
      <c r="D2" s="36"/>
    </row>
    <row r="3" spans="1:5" ht="31.2" customHeight="1">
      <c r="A3" s="396" t="s">
        <v>34</v>
      </c>
      <c r="B3" s="396"/>
      <c r="C3" s="396"/>
      <c r="D3" s="396"/>
      <c r="E3" s="396"/>
    </row>
    <row r="4" spans="1:5" ht="15.6">
      <c r="A4" s="397" t="s">
        <v>30</v>
      </c>
      <c r="B4" s="397"/>
      <c r="C4" s="397"/>
      <c r="D4" s="397"/>
      <c r="E4" s="397"/>
    </row>
    <row r="5" spans="1:5" ht="15">
      <c r="A5" s="39"/>
      <c r="B5" s="39"/>
      <c r="C5" s="39"/>
      <c r="D5" s="40"/>
      <c r="E5" s="41" t="s">
        <v>21</v>
      </c>
    </row>
    <row r="6" spans="1:5" ht="14.4" customHeight="1">
      <c r="A6" s="398" t="s">
        <v>22</v>
      </c>
      <c r="B6" s="399" t="s">
        <v>23</v>
      </c>
      <c r="C6" s="399" t="s">
        <v>31</v>
      </c>
      <c r="D6" s="399" t="s">
        <v>32</v>
      </c>
      <c r="E6" s="399" t="s">
        <v>33</v>
      </c>
    </row>
    <row r="7" spans="1:5" ht="13.8" customHeight="1">
      <c r="A7" s="398"/>
      <c r="B7" s="399"/>
      <c r="C7" s="399"/>
      <c r="D7" s="399"/>
      <c r="E7" s="399"/>
    </row>
    <row r="8" spans="1:5" ht="13.8" customHeight="1">
      <c r="A8" s="398"/>
      <c r="B8" s="399"/>
      <c r="C8" s="399"/>
      <c r="D8" s="399"/>
      <c r="E8" s="399"/>
    </row>
    <row r="9" spans="1:5" s="59" customFormat="1" ht="13.2">
      <c r="A9" s="55" t="s">
        <v>25</v>
      </c>
      <c r="B9" s="56">
        <v>2</v>
      </c>
      <c r="C9" s="57">
        <v>3</v>
      </c>
      <c r="D9" s="58">
        <v>4</v>
      </c>
      <c r="E9" s="56">
        <v>5</v>
      </c>
    </row>
    <row r="10" spans="1:5" s="46" customFormat="1" ht="15.6">
      <c r="A10" s="42" t="s">
        <v>26</v>
      </c>
      <c r="B10" s="43">
        <v>276509</v>
      </c>
      <c r="C10" s="44">
        <v>276500</v>
      </c>
      <c r="D10" s="44">
        <v>283968</v>
      </c>
      <c r="E10" s="45">
        <f>D10/C10</f>
        <v>1.02700904159132</v>
      </c>
    </row>
    <row r="11" spans="1:5" ht="15.6">
      <c r="A11" s="47" t="s">
        <v>239</v>
      </c>
      <c r="B11" s="48">
        <f>SUM(B12:B13)</f>
        <v>4588346</v>
      </c>
      <c r="C11" s="48">
        <f>SUM(C12:C13)</f>
        <v>6331772</v>
      </c>
      <c r="D11" s="48">
        <f>SUM(D12:D13)</f>
        <v>6265576</v>
      </c>
      <c r="E11" s="345">
        <f>D11/C11</f>
        <v>0.98954542267156809</v>
      </c>
    </row>
    <row r="12" spans="1:5" ht="15.6">
      <c r="A12" s="49" t="s">
        <v>27</v>
      </c>
      <c r="B12" s="50">
        <v>4576043</v>
      </c>
      <c r="C12" s="50">
        <v>6269521</v>
      </c>
      <c r="D12" s="51">
        <v>6205966</v>
      </c>
      <c r="E12" s="346">
        <f t="shared" ref="E12:E13" si="0">D12/C12</f>
        <v>0.98986286193155748</v>
      </c>
    </row>
    <row r="13" spans="1:5" ht="15.6">
      <c r="A13" s="52" t="s">
        <v>28</v>
      </c>
      <c r="B13" s="53">
        <v>12303</v>
      </c>
      <c r="C13" s="53">
        <v>62251</v>
      </c>
      <c r="D13" s="51">
        <v>59610</v>
      </c>
      <c r="E13" s="347">
        <f t="shared" si="0"/>
        <v>0.95757497871520136</v>
      </c>
    </row>
    <row r="14" spans="1:5" s="343" customFormat="1" ht="15.6">
      <c r="A14" s="54" t="s">
        <v>29</v>
      </c>
      <c r="B14" s="340">
        <v>0</v>
      </c>
      <c r="C14" s="341">
        <v>6378</v>
      </c>
      <c r="D14" s="342">
        <v>6378</v>
      </c>
      <c r="E14" s="348">
        <f>D14/C14</f>
        <v>1</v>
      </c>
    </row>
    <row r="15" spans="1:5" ht="14.7" customHeight="1">
      <c r="B15" s="344"/>
      <c r="C15" s="344"/>
      <c r="D15" s="344"/>
    </row>
  </sheetData>
  <sheetProtection algorithmName="SHA-512" hashValue="XwWtcIpYiPho1gr7p0ZzzU2fRbRgp3sNTJKh3UmII8tm3ICbp8L/HDN2Kav0v/pm6jnUsdbPkHCSrsXYfslK6Q==" saltValue="kK0NmNts9izkj1d40z2cjQ==" spinCount="100000" sheet="1" objects="1" scenarios="1"/>
  <mergeCells count="7"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F5FF-6D27-468E-84D1-E5A37857075C}">
  <dimension ref="A1:IO65536"/>
  <sheetViews>
    <sheetView view="pageBreakPreview" topLeftCell="B1" zoomScaleNormal="75" zoomScaleSheetLayoutView="100" workbookViewId="0">
      <selection activeCell="B3" sqref="B3:I3"/>
    </sheetView>
  </sheetViews>
  <sheetFormatPr defaultColWidth="7.77734375" defaultRowHeight="15.6"/>
  <cols>
    <col min="1" max="1" width="7.77734375" style="60" hidden="1" customWidth="1"/>
    <col min="2" max="2" width="4.44140625" style="64" customWidth="1"/>
    <col min="3" max="3" width="9.33203125" style="64" customWidth="1"/>
    <col min="4" max="4" width="3.77734375" style="64" customWidth="1"/>
    <col min="5" max="5" width="68.77734375" style="64" customWidth="1"/>
    <col min="6" max="6" width="18" style="110" customWidth="1"/>
    <col min="7" max="7" width="14.21875" style="110" customWidth="1"/>
    <col min="8" max="8" width="12.88671875" style="64" customWidth="1"/>
    <col min="9" max="9" width="14.33203125" style="64" customWidth="1"/>
    <col min="10" max="249" width="7.77734375" style="64"/>
    <col min="251" max="251" width="0" hidden="1" customWidth="1"/>
    <col min="252" max="252" width="4.44140625" customWidth="1"/>
    <col min="253" max="253" width="9.33203125" customWidth="1"/>
    <col min="254" max="254" width="3.77734375" customWidth="1"/>
    <col min="255" max="255" width="68.77734375" customWidth="1"/>
    <col min="256" max="256" width="18" customWidth="1"/>
    <col min="257" max="258" width="14.21875" customWidth="1"/>
    <col min="259" max="260" width="12.88671875" customWidth="1"/>
    <col min="261" max="263" width="14.33203125" customWidth="1"/>
    <col min="507" max="507" width="0" hidden="1" customWidth="1"/>
    <col min="508" max="508" width="4.44140625" customWidth="1"/>
    <col min="509" max="509" width="9.33203125" customWidth="1"/>
    <col min="510" max="510" width="3.77734375" customWidth="1"/>
    <col min="511" max="511" width="68.77734375" customWidth="1"/>
    <col min="512" max="512" width="18" customWidth="1"/>
    <col min="513" max="514" width="14.21875" customWidth="1"/>
    <col min="515" max="516" width="12.88671875" customWidth="1"/>
    <col min="517" max="519" width="14.33203125" customWidth="1"/>
    <col min="763" max="763" width="0" hidden="1" customWidth="1"/>
    <col min="764" max="764" width="4.44140625" customWidth="1"/>
    <col min="765" max="765" width="9.33203125" customWidth="1"/>
    <col min="766" max="766" width="3.77734375" customWidth="1"/>
    <col min="767" max="767" width="68.77734375" customWidth="1"/>
    <col min="768" max="768" width="18" customWidth="1"/>
    <col min="769" max="770" width="14.21875" customWidth="1"/>
    <col min="771" max="772" width="12.88671875" customWidth="1"/>
    <col min="773" max="775" width="14.33203125" customWidth="1"/>
    <col min="1019" max="1019" width="0" hidden="1" customWidth="1"/>
    <col min="1020" max="1020" width="4.44140625" customWidth="1"/>
    <col min="1021" max="1021" width="9.33203125" customWidth="1"/>
    <col min="1022" max="1022" width="3.77734375" customWidth="1"/>
    <col min="1023" max="1023" width="68.77734375" customWidth="1"/>
    <col min="1024" max="1024" width="18" customWidth="1"/>
    <col min="1025" max="1026" width="14.21875" customWidth="1"/>
    <col min="1027" max="1028" width="12.88671875" customWidth="1"/>
    <col min="1029" max="1031" width="14.33203125" customWidth="1"/>
    <col min="1275" max="1275" width="0" hidden="1" customWidth="1"/>
    <col min="1276" max="1276" width="4.44140625" customWidth="1"/>
    <col min="1277" max="1277" width="9.33203125" customWidth="1"/>
    <col min="1278" max="1278" width="3.77734375" customWidth="1"/>
    <col min="1279" max="1279" width="68.77734375" customWidth="1"/>
    <col min="1280" max="1280" width="18" customWidth="1"/>
    <col min="1281" max="1282" width="14.21875" customWidth="1"/>
    <col min="1283" max="1284" width="12.88671875" customWidth="1"/>
    <col min="1285" max="1287" width="14.33203125" customWidth="1"/>
    <col min="1531" max="1531" width="0" hidden="1" customWidth="1"/>
    <col min="1532" max="1532" width="4.44140625" customWidth="1"/>
    <col min="1533" max="1533" width="9.33203125" customWidth="1"/>
    <col min="1534" max="1534" width="3.77734375" customWidth="1"/>
    <col min="1535" max="1535" width="68.77734375" customWidth="1"/>
    <col min="1536" max="1536" width="18" customWidth="1"/>
    <col min="1537" max="1538" width="14.21875" customWidth="1"/>
    <col min="1539" max="1540" width="12.88671875" customWidth="1"/>
    <col min="1541" max="1543" width="14.33203125" customWidth="1"/>
    <col min="1787" max="1787" width="0" hidden="1" customWidth="1"/>
    <col min="1788" max="1788" width="4.44140625" customWidth="1"/>
    <col min="1789" max="1789" width="9.33203125" customWidth="1"/>
    <col min="1790" max="1790" width="3.77734375" customWidth="1"/>
    <col min="1791" max="1791" width="68.77734375" customWidth="1"/>
    <col min="1792" max="1792" width="18" customWidth="1"/>
    <col min="1793" max="1794" width="14.21875" customWidth="1"/>
    <col min="1795" max="1796" width="12.88671875" customWidth="1"/>
    <col min="1797" max="1799" width="14.33203125" customWidth="1"/>
    <col min="2043" max="2043" width="0" hidden="1" customWidth="1"/>
    <col min="2044" max="2044" width="4.44140625" customWidth="1"/>
    <col min="2045" max="2045" width="9.33203125" customWidth="1"/>
    <col min="2046" max="2046" width="3.77734375" customWidth="1"/>
    <col min="2047" max="2047" width="68.77734375" customWidth="1"/>
    <col min="2048" max="2048" width="18" customWidth="1"/>
    <col min="2049" max="2050" width="14.21875" customWidth="1"/>
    <col min="2051" max="2052" width="12.88671875" customWidth="1"/>
    <col min="2053" max="2055" width="14.33203125" customWidth="1"/>
    <col min="2299" max="2299" width="0" hidden="1" customWidth="1"/>
    <col min="2300" max="2300" width="4.44140625" customWidth="1"/>
    <col min="2301" max="2301" width="9.33203125" customWidth="1"/>
    <col min="2302" max="2302" width="3.77734375" customWidth="1"/>
    <col min="2303" max="2303" width="68.77734375" customWidth="1"/>
    <col min="2304" max="2304" width="18" customWidth="1"/>
    <col min="2305" max="2306" width="14.21875" customWidth="1"/>
    <col min="2307" max="2308" width="12.88671875" customWidth="1"/>
    <col min="2309" max="2311" width="14.33203125" customWidth="1"/>
    <col min="2555" max="2555" width="0" hidden="1" customWidth="1"/>
    <col min="2556" max="2556" width="4.44140625" customWidth="1"/>
    <col min="2557" max="2557" width="9.33203125" customWidth="1"/>
    <col min="2558" max="2558" width="3.77734375" customWidth="1"/>
    <col min="2559" max="2559" width="68.77734375" customWidth="1"/>
    <col min="2560" max="2560" width="18" customWidth="1"/>
    <col min="2561" max="2562" width="14.21875" customWidth="1"/>
    <col min="2563" max="2564" width="12.88671875" customWidth="1"/>
    <col min="2565" max="2567" width="14.33203125" customWidth="1"/>
    <col min="2811" max="2811" width="0" hidden="1" customWidth="1"/>
    <col min="2812" max="2812" width="4.44140625" customWidth="1"/>
    <col min="2813" max="2813" width="9.33203125" customWidth="1"/>
    <col min="2814" max="2814" width="3.77734375" customWidth="1"/>
    <col min="2815" max="2815" width="68.77734375" customWidth="1"/>
    <col min="2816" max="2816" width="18" customWidth="1"/>
    <col min="2817" max="2818" width="14.21875" customWidth="1"/>
    <col min="2819" max="2820" width="12.88671875" customWidth="1"/>
    <col min="2821" max="2823" width="14.33203125" customWidth="1"/>
    <col min="3067" max="3067" width="0" hidden="1" customWidth="1"/>
    <col min="3068" max="3068" width="4.44140625" customWidth="1"/>
    <col min="3069" max="3069" width="9.33203125" customWidth="1"/>
    <col min="3070" max="3070" width="3.77734375" customWidth="1"/>
    <col min="3071" max="3071" width="68.77734375" customWidth="1"/>
    <col min="3072" max="3072" width="18" customWidth="1"/>
    <col min="3073" max="3074" width="14.21875" customWidth="1"/>
    <col min="3075" max="3076" width="12.88671875" customWidth="1"/>
    <col min="3077" max="3079" width="14.33203125" customWidth="1"/>
    <col min="3323" max="3323" width="0" hidden="1" customWidth="1"/>
    <col min="3324" max="3324" width="4.44140625" customWidth="1"/>
    <col min="3325" max="3325" width="9.33203125" customWidth="1"/>
    <col min="3326" max="3326" width="3.77734375" customWidth="1"/>
    <col min="3327" max="3327" width="68.77734375" customWidth="1"/>
    <col min="3328" max="3328" width="18" customWidth="1"/>
    <col min="3329" max="3330" width="14.21875" customWidth="1"/>
    <col min="3331" max="3332" width="12.88671875" customWidth="1"/>
    <col min="3333" max="3335" width="14.33203125" customWidth="1"/>
    <col min="3579" max="3579" width="0" hidden="1" customWidth="1"/>
    <col min="3580" max="3580" width="4.44140625" customWidth="1"/>
    <col min="3581" max="3581" width="9.33203125" customWidth="1"/>
    <col min="3582" max="3582" width="3.77734375" customWidth="1"/>
    <col min="3583" max="3583" width="68.77734375" customWidth="1"/>
    <col min="3584" max="3584" width="18" customWidth="1"/>
    <col min="3585" max="3586" width="14.21875" customWidth="1"/>
    <col min="3587" max="3588" width="12.88671875" customWidth="1"/>
    <col min="3589" max="3591" width="14.33203125" customWidth="1"/>
    <col min="3835" max="3835" width="0" hidden="1" customWidth="1"/>
    <col min="3836" max="3836" width="4.44140625" customWidth="1"/>
    <col min="3837" max="3837" width="9.33203125" customWidth="1"/>
    <col min="3838" max="3838" width="3.77734375" customWidth="1"/>
    <col min="3839" max="3839" width="68.77734375" customWidth="1"/>
    <col min="3840" max="3840" width="18" customWidth="1"/>
    <col min="3841" max="3842" width="14.21875" customWidth="1"/>
    <col min="3843" max="3844" width="12.88671875" customWidth="1"/>
    <col min="3845" max="3847" width="14.33203125" customWidth="1"/>
    <col min="4091" max="4091" width="0" hidden="1" customWidth="1"/>
    <col min="4092" max="4092" width="4.44140625" customWidth="1"/>
    <col min="4093" max="4093" width="9.33203125" customWidth="1"/>
    <col min="4094" max="4094" width="3.77734375" customWidth="1"/>
    <col min="4095" max="4095" width="68.77734375" customWidth="1"/>
    <col min="4096" max="4096" width="18" customWidth="1"/>
    <col min="4097" max="4098" width="14.21875" customWidth="1"/>
    <col min="4099" max="4100" width="12.88671875" customWidth="1"/>
    <col min="4101" max="4103" width="14.33203125" customWidth="1"/>
    <col min="4347" max="4347" width="0" hidden="1" customWidth="1"/>
    <col min="4348" max="4348" width="4.44140625" customWidth="1"/>
    <col min="4349" max="4349" width="9.33203125" customWidth="1"/>
    <col min="4350" max="4350" width="3.77734375" customWidth="1"/>
    <col min="4351" max="4351" width="68.77734375" customWidth="1"/>
    <col min="4352" max="4352" width="18" customWidth="1"/>
    <col min="4353" max="4354" width="14.21875" customWidth="1"/>
    <col min="4355" max="4356" width="12.88671875" customWidth="1"/>
    <col min="4357" max="4359" width="14.33203125" customWidth="1"/>
    <col min="4603" max="4603" width="0" hidden="1" customWidth="1"/>
    <col min="4604" max="4604" width="4.44140625" customWidth="1"/>
    <col min="4605" max="4605" width="9.33203125" customWidth="1"/>
    <col min="4606" max="4606" width="3.77734375" customWidth="1"/>
    <col min="4607" max="4607" width="68.77734375" customWidth="1"/>
    <col min="4608" max="4608" width="18" customWidth="1"/>
    <col min="4609" max="4610" width="14.21875" customWidth="1"/>
    <col min="4611" max="4612" width="12.88671875" customWidth="1"/>
    <col min="4613" max="4615" width="14.33203125" customWidth="1"/>
    <col min="4859" max="4859" width="0" hidden="1" customWidth="1"/>
    <col min="4860" max="4860" width="4.44140625" customWidth="1"/>
    <col min="4861" max="4861" width="9.33203125" customWidth="1"/>
    <col min="4862" max="4862" width="3.77734375" customWidth="1"/>
    <col min="4863" max="4863" width="68.77734375" customWidth="1"/>
    <col min="4864" max="4864" width="18" customWidth="1"/>
    <col min="4865" max="4866" width="14.21875" customWidth="1"/>
    <col min="4867" max="4868" width="12.88671875" customWidth="1"/>
    <col min="4869" max="4871" width="14.33203125" customWidth="1"/>
    <col min="5115" max="5115" width="0" hidden="1" customWidth="1"/>
    <col min="5116" max="5116" width="4.44140625" customWidth="1"/>
    <col min="5117" max="5117" width="9.33203125" customWidth="1"/>
    <col min="5118" max="5118" width="3.77734375" customWidth="1"/>
    <col min="5119" max="5119" width="68.77734375" customWidth="1"/>
    <col min="5120" max="5120" width="18" customWidth="1"/>
    <col min="5121" max="5122" width="14.21875" customWidth="1"/>
    <col min="5123" max="5124" width="12.88671875" customWidth="1"/>
    <col min="5125" max="5127" width="14.33203125" customWidth="1"/>
    <col min="5371" max="5371" width="0" hidden="1" customWidth="1"/>
    <col min="5372" max="5372" width="4.44140625" customWidth="1"/>
    <col min="5373" max="5373" width="9.33203125" customWidth="1"/>
    <col min="5374" max="5374" width="3.77734375" customWidth="1"/>
    <col min="5375" max="5375" width="68.77734375" customWidth="1"/>
    <col min="5376" max="5376" width="18" customWidth="1"/>
    <col min="5377" max="5378" width="14.21875" customWidth="1"/>
    <col min="5379" max="5380" width="12.88671875" customWidth="1"/>
    <col min="5381" max="5383" width="14.33203125" customWidth="1"/>
    <col min="5627" max="5627" width="0" hidden="1" customWidth="1"/>
    <col min="5628" max="5628" width="4.44140625" customWidth="1"/>
    <col min="5629" max="5629" width="9.33203125" customWidth="1"/>
    <col min="5630" max="5630" width="3.77734375" customWidth="1"/>
    <col min="5631" max="5631" width="68.77734375" customWidth="1"/>
    <col min="5632" max="5632" width="18" customWidth="1"/>
    <col min="5633" max="5634" width="14.21875" customWidth="1"/>
    <col min="5635" max="5636" width="12.88671875" customWidth="1"/>
    <col min="5637" max="5639" width="14.33203125" customWidth="1"/>
    <col min="5883" max="5883" width="0" hidden="1" customWidth="1"/>
    <col min="5884" max="5884" width="4.44140625" customWidth="1"/>
    <col min="5885" max="5885" width="9.33203125" customWidth="1"/>
    <col min="5886" max="5886" width="3.77734375" customWidth="1"/>
    <col min="5887" max="5887" width="68.77734375" customWidth="1"/>
    <col min="5888" max="5888" width="18" customWidth="1"/>
    <col min="5889" max="5890" width="14.21875" customWidth="1"/>
    <col min="5891" max="5892" width="12.88671875" customWidth="1"/>
    <col min="5893" max="5895" width="14.33203125" customWidth="1"/>
    <col min="6139" max="6139" width="0" hidden="1" customWidth="1"/>
    <col min="6140" max="6140" width="4.44140625" customWidth="1"/>
    <col min="6141" max="6141" width="9.33203125" customWidth="1"/>
    <col min="6142" max="6142" width="3.77734375" customWidth="1"/>
    <col min="6143" max="6143" width="68.77734375" customWidth="1"/>
    <col min="6144" max="6144" width="18" customWidth="1"/>
    <col min="6145" max="6146" width="14.21875" customWidth="1"/>
    <col min="6147" max="6148" width="12.88671875" customWidth="1"/>
    <col min="6149" max="6151" width="14.33203125" customWidth="1"/>
    <col min="6395" max="6395" width="0" hidden="1" customWidth="1"/>
    <col min="6396" max="6396" width="4.44140625" customWidth="1"/>
    <col min="6397" max="6397" width="9.33203125" customWidth="1"/>
    <col min="6398" max="6398" width="3.77734375" customWidth="1"/>
    <col min="6399" max="6399" width="68.77734375" customWidth="1"/>
    <col min="6400" max="6400" width="18" customWidth="1"/>
    <col min="6401" max="6402" width="14.21875" customWidth="1"/>
    <col min="6403" max="6404" width="12.88671875" customWidth="1"/>
    <col min="6405" max="6407" width="14.33203125" customWidth="1"/>
    <col min="6651" max="6651" width="0" hidden="1" customWidth="1"/>
    <col min="6652" max="6652" width="4.44140625" customWidth="1"/>
    <col min="6653" max="6653" width="9.33203125" customWidth="1"/>
    <col min="6654" max="6654" width="3.77734375" customWidth="1"/>
    <col min="6655" max="6655" width="68.77734375" customWidth="1"/>
    <col min="6656" max="6656" width="18" customWidth="1"/>
    <col min="6657" max="6658" width="14.21875" customWidth="1"/>
    <col min="6659" max="6660" width="12.88671875" customWidth="1"/>
    <col min="6661" max="6663" width="14.33203125" customWidth="1"/>
    <col min="6907" max="6907" width="0" hidden="1" customWidth="1"/>
    <col min="6908" max="6908" width="4.44140625" customWidth="1"/>
    <col min="6909" max="6909" width="9.33203125" customWidth="1"/>
    <col min="6910" max="6910" width="3.77734375" customWidth="1"/>
    <col min="6911" max="6911" width="68.77734375" customWidth="1"/>
    <col min="6912" max="6912" width="18" customWidth="1"/>
    <col min="6913" max="6914" width="14.21875" customWidth="1"/>
    <col min="6915" max="6916" width="12.88671875" customWidth="1"/>
    <col min="6917" max="6919" width="14.33203125" customWidth="1"/>
    <col min="7163" max="7163" width="0" hidden="1" customWidth="1"/>
    <col min="7164" max="7164" width="4.44140625" customWidth="1"/>
    <col min="7165" max="7165" width="9.33203125" customWidth="1"/>
    <col min="7166" max="7166" width="3.77734375" customWidth="1"/>
    <col min="7167" max="7167" width="68.77734375" customWidth="1"/>
    <col min="7168" max="7168" width="18" customWidth="1"/>
    <col min="7169" max="7170" width="14.21875" customWidth="1"/>
    <col min="7171" max="7172" width="12.88671875" customWidth="1"/>
    <col min="7173" max="7175" width="14.33203125" customWidth="1"/>
    <col min="7419" max="7419" width="0" hidden="1" customWidth="1"/>
    <col min="7420" max="7420" width="4.44140625" customWidth="1"/>
    <col min="7421" max="7421" width="9.33203125" customWidth="1"/>
    <col min="7422" max="7422" width="3.77734375" customWidth="1"/>
    <col min="7423" max="7423" width="68.77734375" customWidth="1"/>
    <col min="7424" max="7424" width="18" customWidth="1"/>
    <col min="7425" max="7426" width="14.21875" customWidth="1"/>
    <col min="7427" max="7428" width="12.88671875" customWidth="1"/>
    <col min="7429" max="7431" width="14.33203125" customWidth="1"/>
    <col min="7675" max="7675" width="0" hidden="1" customWidth="1"/>
    <col min="7676" max="7676" width="4.44140625" customWidth="1"/>
    <col min="7677" max="7677" width="9.33203125" customWidth="1"/>
    <col min="7678" max="7678" width="3.77734375" customWidth="1"/>
    <col min="7679" max="7679" width="68.77734375" customWidth="1"/>
    <col min="7680" max="7680" width="18" customWidth="1"/>
    <col min="7681" max="7682" width="14.21875" customWidth="1"/>
    <col min="7683" max="7684" width="12.88671875" customWidth="1"/>
    <col min="7685" max="7687" width="14.33203125" customWidth="1"/>
    <col min="7931" max="7931" width="0" hidden="1" customWidth="1"/>
    <col min="7932" max="7932" width="4.44140625" customWidth="1"/>
    <col min="7933" max="7933" width="9.33203125" customWidth="1"/>
    <col min="7934" max="7934" width="3.77734375" customWidth="1"/>
    <col min="7935" max="7935" width="68.77734375" customWidth="1"/>
    <col min="7936" max="7936" width="18" customWidth="1"/>
    <col min="7937" max="7938" width="14.21875" customWidth="1"/>
    <col min="7939" max="7940" width="12.88671875" customWidth="1"/>
    <col min="7941" max="7943" width="14.33203125" customWidth="1"/>
    <col min="8187" max="8187" width="0" hidden="1" customWidth="1"/>
    <col min="8188" max="8188" width="4.44140625" customWidth="1"/>
    <col min="8189" max="8189" width="9.33203125" customWidth="1"/>
    <col min="8190" max="8190" width="3.77734375" customWidth="1"/>
    <col min="8191" max="8191" width="68.77734375" customWidth="1"/>
    <col min="8192" max="8192" width="18" customWidth="1"/>
    <col min="8193" max="8194" width="14.21875" customWidth="1"/>
    <col min="8195" max="8196" width="12.88671875" customWidth="1"/>
    <col min="8197" max="8199" width="14.33203125" customWidth="1"/>
    <col min="8443" max="8443" width="0" hidden="1" customWidth="1"/>
    <col min="8444" max="8444" width="4.44140625" customWidth="1"/>
    <col min="8445" max="8445" width="9.33203125" customWidth="1"/>
    <col min="8446" max="8446" width="3.77734375" customWidth="1"/>
    <col min="8447" max="8447" width="68.77734375" customWidth="1"/>
    <col min="8448" max="8448" width="18" customWidth="1"/>
    <col min="8449" max="8450" width="14.21875" customWidth="1"/>
    <col min="8451" max="8452" width="12.88671875" customWidth="1"/>
    <col min="8453" max="8455" width="14.33203125" customWidth="1"/>
    <col min="8699" max="8699" width="0" hidden="1" customWidth="1"/>
    <col min="8700" max="8700" width="4.44140625" customWidth="1"/>
    <col min="8701" max="8701" width="9.33203125" customWidth="1"/>
    <col min="8702" max="8702" width="3.77734375" customWidth="1"/>
    <col min="8703" max="8703" width="68.77734375" customWidth="1"/>
    <col min="8704" max="8704" width="18" customWidth="1"/>
    <col min="8705" max="8706" width="14.21875" customWidth="1"/>
    <col min="8707" max="8708" width="12.88671875" customWidth="1"/>
    <col min="8709" max="8711" width="14.33203125" customWidth="1"/>
    <col min="8955" max="8955" width="0" hidden="1" customWidth="1"/>
    <col min="8956" max="8956" width="4.44140625" customWidth="1"/>
    <col min="8957" max="8957" width="9.33203125" customWidth="1"/>
    <col min="8958" max="8958" width="3.77734375" customWidth="1"/>
    <col min="8959" max="8959" width="68.77734375" customWidth="1"/>
    <col min="8960" max="8960" width="18" customWidth="1"/>
    <col min="8961" max="8962" width="14.21875" customWidth="1"/>
    <col min="8963" max="8964" width="12.88671875" customWidth="1"/>
    <col min="8965" max="8967" width="14.33203125" customWidth="1"/>
    <col min="9211" max="9211" width="0" hidden="1" customWidth="1"/>
    <col min="9212" max="9212" width="4.44140625" customWidth="1"/>
    <col min="9213" max="9213" width="9.33203125" customWidth="1"/>
    <col min="9214" max="9214" width="3.77734375" customWidth="1"/>
    <col min="9215" max="9215" width="68.77734375" customWidth="1"/>
    <col min="9216" max="9216" width="18" customWidth="1"/>
    <col min="9217" max="9218" width="14.21875" customWidth="1"/>
    <col min="9219" max="9220" width="12.88671875" customWidth="1"/>
    <col min="9221" max="9223" width="14.33203125" customWidth="1"/>
    <col min="9467" max="9467" width="0" hidden="1" customWidth="1"/>
    <col min="9468" max="9468" width="4.44140625" customWidth="1"/>
    <col min="9469" max="9469" width="9.33203125" customWidth="1"/>
    <col min="9470" max="9470" width="3.77734375" customWidth="1"/>
    <col min="9471" max="9471" width="68.77734375" customWidth="1"/>
    <col min="9472" max="9472" width="18" customWidth="1"/>
    <col min="9473" max="9474" width="14.21875" customWidth="1"/>
    <col min="9475" max="9476" width="12.88671875" customWidth="1"/>
    <col min="9477" max="9479" width="14.33203125" customWidth="1"/>
    <col min="9723" max="9723" width="0" hidden="1" customWidth="1"/>
    <col min="9724" max="9724" width="4.44140625" customWidth="1"/>
    <col min="9725" max="9725" width="9.33203125" customWidth="1"/>
    <col min="9726" max="9726" width="3.77734375" customWidth="1"/>
    <col min="9727" max="9727" width="68.77734375" customWidth="1"/>
    <col min="9728" max="9728" width="18" customWidth="1"/>
    <col min="9729" max="9730" width="14.21875" customWidth="1"/>
    <col min="9731" max="9732" width="12.88671875" customWidth="1"/>
    <col min="9733" max="9735" width="14.33203125" customWidth="1"/>
    <col min="9979" max="9979" width="0" hidden="1" customWidth="1"/>
    <col min="9980" max="9980" width="4.44140625" customWidth="1"/>
    <col min="9981" max="9981" width="9.33203125" customWidth="1"/>
    <col min="9982" max="9982" width="3.77734375" customWidth="1"/>
    <col min="9983" max="9983" width="68.77734375" customWidth="1"/>
    <col min="9984" max="9984" width="18" customWidth="1"/>
    <col min="9985" max="9986" width="14.21875" customWidth="1"/>
    <col min="9987" max="9988" width="12.88671875" customWidth="1"/>
    <col min="9989" max="9991" width="14.33203125" customWidth="1"/>
    <col min="10235" max="10235" width="0" hidden="1" customWidth="1"/>
    <col min="10236" max="10236" width="4.44140625" customWidth="1"/>
    <col min="10237" max="10237" width="9.33203125" customWidth="1"/>
    <col min="10238" max="10238" width="3.77734375" customWidth="1"/>
    <col min="10239" max="10239" width="68.77734375" customWidth="1"/>
    <col min="10240" max="10240" width="18" customWidth="1"/>
    <col min="10241" max="10242" width="14.21875" customWidth="1"/>
    <col min="10243" max="10244" width="12.88671875" customWidth="1"/>
    <col min="10245" max="10247" width="14.33203125" customWidth="1"/>
    <col min="10491" max="10491" width="0" hidden="1" customWidth="1"/>
    <col min="10492" max="10492" width="4.44140625" customWidth="1"/>
    <col min="10493" max="10493" width="9.33203125" customWidth="1"/>
    <col min="10494" max="10494" width="3.77734375" customWidth="1"/>
    <col min="10495" max="10495" width="68.77734375" customWidth="1"/>
    <col min="10496" max="10496" width="18" customWidth="1"/>
    <col min="10497" max="10498" width="14.21875" customWidth="1"/>
    <col min="10499" max="10500" width="12.88671875" customWidth="1"/>
    <col min="10501" max="10503" width="14.33203125" customWidth="1"/>
    <col min="10747" max="10747" width="0" hidden="1" customWidth="1"/>
    <col min="10748" max="10748" width="4.44140625" customWidth="1"/>
    <col min="10749" max="10749" width="9.33203125" customWidth="1"/>
    <col min="10750" max="10750" width="3.77734375" customWidth="1"/>
    <col min="10751" max="10751" width="68.77734375" customWidth="1"/>
    <col min="10752" max="10752" width="18" customWidth="1"/>
    <col min="10753" max="10754" width="14.21875" customWidth="1"/>
    <col min="10755" max="10756" width="12.88671875" customWidth="1"/>
    <col min="10757" max="10759" width="14.33203125" customWidth="1"/>
    <col min="11003" max="11003" width="0" hidden="1" customWidth="1"/>
    <col min="11004" max="11004" width="4.44140625" customWidth="1"/>
    <col min="11005" max="11005" width="9.33203125" customWidth="1"/>
    <col min="11006" max="11006" width="3.77734375" customWidth="1"/>
    <col min="11007" max="11007" width="68.77734375" customWidth="1"/>
    <col min="11008" max="11008" width="18" customWidth="1"/>
    <col min="11009" max="11010" width="14.21875" customWidth="1"/>
    <col min="11011" max="11012" width="12.88671875" customWidth="1"/>
    <col min="11013" max="11015" width="14.33203125" customWidth="1"/>
    <col min="11259" max="11259" width="0" hidden="1" customWidth="1"/>
    <col min="11260" max="11260" width="4.44140625" customWidth="1"/>
    <col min="11261" max="11261" width="9.33203125" customWidth="1"/>
    <col min="11262" max="11262" width="3.77734375" customWidth="1"/>
    <col min="11263" max="11263" width="68.77734375" customWidth="1"/>
    <col min="11264" max="11264" width="18" customWidth="1"/>
    <col min="11265" max="11266" width="14.21875" customWidth="1"/>
    <col min="11267" max="11268" width="12.88671875" customWidth="1"/>
    <col min="11269" max="11271" width="14.33203125" customWidth="1"/>
    <col min="11515" max="11515" width="0" hidden="1" customWidth="1"/>
    <col min="11516" max="11516" width="4.44140625" customWidth="1"/>
    <col min="11517" max="11517" width="9.33203125" customWidth="1"/>
    <col min="11518" max="11518" width="3.77734375" customWidth="1"/>
    <col min="11519" max="11519" width="68.77734375" customWidth="1"/>
    <col min="11520" max="11520" width="18" customWidth="1"/>
    <col min="11521" max="11522" width="14.21875" customWidth="1"/>
    <col min="11523" max="11524" width="12.88671875" customWidth="1"/>
    <col min="11525" max="11527" width="14.33203125" customWidth="1"/>
    <col min="11771" max="11771" width="0" hidden="1" customWidth="1"/>
    <col min="11772" max="11772" width="4.44140625" customWidth="1"/>
    <col min="11773" max="11773" width="9.33203125" customWidth="1"/>
    <col min="11774" max="11774" width="3.77734375" customWidth="1"/>
    <col min="11775" max="11775" width="68.77734375" customWidth="1"/>
    <col min="11776" max="11776" width="18" customWidth="1"/>
    <col min="11777" max="11778" width="14.21875" customWidth="1"/>
    <col min="11779" max="11780" width="12.88671875" customWidth="1"/>
    <col min="11781" max="11783" width="14.33203125" customWidth="1"/>
    <col min="12027" max="12027" width="0" hidden="1" customWidth="1"/>
    <col min="12028" max="12028" width="4.44140625" customWidth="1"/>
    <col min="12029" max="12029" width="9.33203125" customWidth="1"/>
    <col min="12030" max="12030" width="3.77734375" customWidth="1"/>
    <col min="12031" max="12031" width="68.77734375" customWidth="1"/>
    <col min="12032" max="12032" width="18" customWidth="1"/>
    <col min="12033" max="12034" width="14.21875" customWidth="1"/>
    <col min="12035" max="12036" width="12.88671875" customWidth="1"/>
    <col min="12037" max="12039" width="14.33203125" customWidth="1"/>
    <col min="12283" max="12283" width="0" hidden="1" customWidth="1"/>
    <col min="12284" max="12284" width="4.44140625" customWidth="1"/>
    <col min="12285" max="12285" width="9.33203125" customWidth="1"/>
    <col min="12286" max="12286" width="3.77734375" customWidth="1"/>
    <col min="12287" max="12287" width="68.77734375" customWidth="1"/>
    <col min="12288" max="12288" width="18" customWidth="1"/>
    <col min="12289" max="12290" width="14.21875" customWidth="1"/>
    <col min="12291" max="12292" width="12.88671875" customWidth="1"/>
    <col min="12293" max="12295" width="14.33203125" customWidth="1"/>
    <col min="12539" max="12539" width="0" hidden="1" customWidth="1"/>
    <col min="12540" max="12540" width="4.44140625" customWidth="1"/>
    <col min="12541" max="12541" width="9.33203125" customWidth="1"/>
    <col min="12542" max="12542" width="3.77734375" customWidth="1"/>
    <col min="12543" max="12543" width="68.77734375" customWidth="1"/>
    <col min="12544" max="12544" width="18" customWidth="1"/>
    <col min="12545" max="12546" width="14.21875" customWidth="1"/>
    <col min="12547" max="12548" width="12.88671875" customWidth="1"/>
    <col min="12549" max="12551" width="14.33203125" customWidth="1"/>
    <col min="12795" max="12795" width="0" hidden="1" customWidth="1"/>
    <col min="12796" max="12796" width="4.44140625" customWidth="1"/>
    <col min="12797" max="12797" width="9.33203125" customWidth="1"/>
    <col min="12798" max="12798" width="3.77734375" customWidth="1"/>
    <col min="12799" max="12799" width="68.77734375" customWidth="1"/>
    <col min="12800" max="12800" width="18" customWidth="1"/>
    <col min="12801" max="12802" width="14.21875" customWidth="1"/>
    <col min="12803" max="12804" width="12.88671875" customWidth="1"/>
    <col min="12805" max="12807" width="14.33203125" customWidth="1"/>
    <col min="13051" max="13051" width="0" hidden="1" customWidth="1"/>
    <col min="13052" max="13052" width="4.44140625" customWidth="1"/>
    <col min="13053" max="13053" width="9.33203125" customWidth="1"/>
    <col min="13054" max="13054" width="3.77734375" customWidth="1"/>
    <col min="13055" max="13055" width="68.77734375" customWidth="1"/>
    <col min="13056" max="13056" width="18" customWidth="1"/>
    <col min="13057" max="13058" width="14.21875" customWidth="1"/>
    <col min="13059" max="13060" width="12.88671875" customWidth="1"/>
    <col min="13061" max="13063" width="14.33203125" customWidth="1"/>
    <col min="13307" max="13307" width="0" hidden="1" customWidth="1"/>
    <col min="13308" max="13308" width="4.44140625" customWidth="1"/>
    <col min="13309" max="13309" width="9.33203125" customWidth="1"/>
    <col min="13310" max="13310" width="3.77734375" customWidth="1"/>
    <col min="13311" max="13311" width="68.77734375" customWidth="1"/>
    <col min="13312" max="13312" width="18" customWidth="1"/>
    <col min="13313" max="13314" width="14.21875" customWidth="1"/>
    <col min="13315" max="13316" width="12.88671875" customWidth="1"/>
    <col min="13317" max="13319" width="14.33203125" customWidth="1"/>
    <col min="13563" max="13563" width="0" hidden="1" customWidth="1"/>
    <col min="13564" max="13564" width="4.44140625" customWidth="1"/>
    <col min="13565" max="13565" width="9.33203125" customWidth="1"/>
    <col min="13566" max="13566" width="3.77734375" customWidth="1"/>
    <col min="13567" max="13567" width="68.77734375" customWidth="1"/>
    <col min="13568" max="13568" width="18" customWidth="1"/>
    <col min="13569" max="13570" width="14.21875" customWidth="1"/>
    <col min="13571" max="13572" width="12.88671875" customWidth="1"/>
    <col min="13573" max="13575" width="14.33203125" customWidth="1"/>
    <col min="13819" max="13819" width="0" hidden="1" customWidth="1"/>
    <col min="13820" max="13820" width="4.44140625" customWidth="1"/>
    <col min="13821" max="13821" width="9.33203125" customWidth="1"/>
    <col min="13822" max="13822" width="3.77734375" customWidth="1"/>
    <col min="13823" max="13823" width="68.77734375" customWidth="1"/>
    <col min="13824" max="13824" width="18" customWidth="1"/>
    <col min="13825" max="13826" width="14.21875" customWidth="1"/>
    <col min="13827" max="13828" width="12.88671875" customWidth="1"/>
    <col min="13829" max="13831" width="14.33203125" customWidth="1"/>
    <col min="14075" max="14075" width="0" hidden="1" customWidth="1"/>
    <col min="14076" max="14076" width="4.44140625" customWidth="1"/>
    <col min="14077" max="14077" width="9.33203125" customWidth="1"/>
    <col min="14078" max="14078" width="3.77734375" customWidth="1"/>
    <col min="14079" max="14079" width="68.77734375" customWidth="1"/>
    <col min="14080" max="14080" width="18" customWidth="1"/>
    <col min="14081" max="14082" width="14.21875" customWidth="1"/>
    <col min="14083" max="14084" width="12.88671875" customWidth="1"/>
    <col min="14085" max="14087" width="14.33203125" customWidth="1"/>
    <col min="14331" max="14331" width="0" hidden="1" customWidth="1"/>
    <col min="14332" max="14332" width="4.44140625" customWidth="1"/>
    <col min="14333" max="14333" width="9.33203125" customWidth="1"/>
    <col min="14334" max="14334" width="3.77734375" customWidth="1"/>
    <col min="14335" max="14335" width="68.77734375" customWidth="1"/>
    <col min="14336" max="14336" width="18" customWidth="1"/>
    <col min="14337" max="14338" width="14.21875" customWidth="1"/>
    <col min="14339" max="14340" width="12.88671875" customWidth="1"/>
    <col min="14341" max="14343" width="14.33203125" customWidth="1"/>
    <col min="14587" max="14587" width="0" hidden="1" customWidth="1"/>
    <col min="14588" max="14588" width="4.44140625" customWidth="1"/>
    <col min="14589" max="14589" width="9.33203125" customWidth="1"/>
    <col min="14590" max="14590" width="3.77734375" customWidth="1"/>
    <col min="14591" max="14591" width="68.77734375" customWidth="1"/>
    <col min="14592" max="14592" width="18" customWidth="1"/>
    <col min="14593" max="14594" width="14.21875" customWidth="1"/>
    <col min="14595" max="14596" width="12.88671875" customWidth="1"/>
    <col min="14597" max="14599" width="14.33203125" customWidth="1"/>
    <col min="14843" max="14843" width="0" hidden="1" customWidth="1"/>
    <col min="14844" max="14844" width="4.44140625" customWidth="1"/>
    <col min="14845" max="14845" width="9.33203125" customWidth="1"/>
    <col min="14846" max="14846" width="3.77734375" customWidth="1"/>
    <col min="14847" max="14847" width="68.77734375" customWidth="1"/>
    <col min="14848" max="14848" width="18" customWidth="1"/>
    <col min="14849" max="14850" width="14.21875" customWidth="1"/>
    <col min="14851" max="14852" width="12.88671875" customWidth="1"/>
    <col min="14853" max="14855" width="14.33203125" customWidth="1"/>
    <col min="15099" max="15099" width="0" hidden="1" customWidth="1"/>
    <col min="15100" max="15100" width="4.44140625" customWidth="1"/>
    <col min="15101" max="15101" width="9.33203125" customWidth="1"/>
    <col min="15102" max="15102" width="3.77734375" customWidth="1"/>
    <col min="15103" max="15103" width="68.77734375" customWidth="1"/>
    <col min="15104" max="15104" width="18" customWidth="1"/>
    <col min="15105" max="15106" width="14.21875" customWidth="1"/>
    <col min="15107" max="15108" width="12.88671875" customWidth="1"/>
    <col min="15109" max="15111" width="14.33203125" customWidth="1"/>
    <col min="15355" max="15355" width="0" hidden="1" customWidth="1"/>
    <col min="15356" max="15356" width="4.44140625" customWidth="1"/>
    <col min="15357" max="15357" width="9.33203125" customWidth="1"/>
    <col min="15358" max="15358" width="3.77734375" customWidth="1"/>
    <col min="15359" max="15359" width="68.77734375" customWidth="1"/>
    <col min="15360" max="15360" width="18" customWidth="1"/>
    <col min="15361" max="15362" width="14.21875" customWidth="1"/>
    <col min="15363" max="15364" width="12.88671875" customWidth="1"/>
    <col min="15365" max="15367" width="14.33203125" customWidth="1"/>
    <col min="15611" max="15611" width="0" hidden="1" customWidth="1"/>
    <col min="15612" max="15612" width="4.44140625" customWidth="1"/>
    <col min="15613" max="15613" width="9.33203125" customWidth="1"/>
    <col min="15614" max="15614" width="3.77734375" customWidth="1"/>
    <col min="15615" max="15615" width="68.77734375" customWidth="1"/>
    <col min="15616" max="15616" width="18" customWidth="1"/>
    <col min="15617" max="15618" width="14.21875" customWidth="1"/>
    <col min="15619" max="15620" width="12.88671875" customWidth="1"/>
    <col min="15621" max="15623" width="14.33203125" customWidth="1"/>
    <col min="15867" max="15867" width="0" hidden="1" customWidth="1"/>
    <col min="15868" max="15868" width="4.44140625" customWidth="1"/>
    <col min="15869" max="15869" width="9.33203125" customWidth="1"/>
    <col min="15870" max="15870" width="3.77734375" customWidth="1"/>
    <col min="15871" max="15871" width="68.77734375" customWidth="1"/>
    <col min="15872" max="15872" width="18" customWidth="1"/>
    <col min="15873" max="15874" width="14.21875" customWidth="1"/>
    <col min="15875" max="15876" width="12.88671875" customWidth="1"/>
    <col min="15877" max="15879" width="14.33203125" customWidth="1"/>
    <col min="16123" max="16123" width="0" hidden="1" customWidth="1"/>
    <col min="16124" max="16124" width="4.44140625" customWidth="1"/>
    <col min="16125" max="16125" width="9.33203125" customWidth="1"/>
    <col min="16126" max="16126" width="3.77734375" customWidth="1"/>
    <col min="16127" max="16127" width="68.77734375" customWidth="1"/>
    <col min="16128" max="16128" width="18" customWidth="1"/>
    <col min="16129" max="16130" width="14.21875" customWidth="1"/>
    <col min="16131" max="16132" width="12.88671875" customWidth="1"/>
    <col min="16133" max="16135" width="14.33203125" customWidth="1"/>
  </cols>
  <sheetData>
    <row r="1" spans="1:9" ht="16.95" customHeight="1">
      <c r="B1" s="61" t="s">
        <v>35</v>
      </c>
      <c r="C1" s="61"/>
      <c r="D1" s="61"/>
      <c r="E1" s="61"/>
      <c r="F1" s="62"/>
      <c r="G1" s="62"/>
      <c r="H1" s="63"/>
    </row>
    <row r="2" spans="1:9" ht="16.95" customHeight="1">
      <c r="B2" s="400" t="s">
        <v>36</v>
      </c>
      <c r="C2" s="400"/>
      <c r="D2" s="400"/>
      <c r="E2" s="400"/>
      <c r="F2" s="400"/>
      <c r="G2" s="400"/>
      <c r="H2" s="400"/>
      <c r="I2" s="400"/>
    </row>
    <row r="3" spans="1:9" ht="15.75" customHeight="1">
      <c r="B3" s="397" t="s">
        <v>62</v>
      </c>
      <c r="C3" s="397"/>
      <c r="D3" s="397"/>
      <c r="E3" s="397"/>
      <c r="F3" s="397"/>
      <c r="G3" s="397"/>
      <c r="H3" s="397"/>
      <c r="I3" s="397"/>
    </row>
    <row r="4" spans="1:9" ht="15.75" customHeight="1">
      <c r="B4" s="401" t="s">
        <v>37</v>
      </c>
      <c r="C4" s="401"/>
      <c r="D4" s="401"/>
      <c r="E4" s="401"/>
      <c r="F4" s="401"/>
      <c r="G4" s="401"/>
      <c r="H4" s="401"/>
      <c r="I4" s="401"/>
    </row>
    <row r="5" spans="1:9" ht="16.95" customHeight="1">
      <c r="B5" s="65"/>
      <c r="C5" s="65"/>
      <c r="D5" s="65"/>
      <c r="E5" s="66"/>
      <c r="F5" s="66"/>
      <c r="G5" s="66"/>
      <c r="H5" s="66"/>
      <c r="I5" s="67" t="s">
        <v>21</v>
      </c>
    </row>
    <row r="6" spans="1:9" ht="16.95" customHeight="1">
      <c r="B6" s="68"/>
      <c r="C6" s="69"/>
      <c r="D6" s="69"/>
      <c r="E6" s="70"/>
      <c r="F6" s="399" t="s">
        <v>23</v>
      </c>
      <c r="G6" s="399" t="s">
        <v>31</v>
      </c>
      <c r="H6" s="399" t="s">
        <v>32</v>
      </c>
      <c r="I6" s="399" t="s">
        <v>33</v>
      </c>
    </row>
    <row r="7" spans="1:9" ht="16.95" customHeight="1">
      <c r="B7" s="402" t="s">
        <v>22</v>
      </c>
      <c r="C7" s="402"/>
      <c r="D7" s="402"/>
      <c r="E7" s="402"/>
      <c r="F7" s="399"/>
      <c r="G7" s="399"/>
      <c r="H7" s="399"/>
      <c r="I7" s="399"/>
    </row>
    <row r="8" spans="1:9" ht="16.95" customHeight="1">
      <c r="B8" s="71"/>
      <c r="C8" s="62"/>
      <c r="D8" s="62"/>
      <c r="E8" s="72"/>
      <c r="F8" s="399"/>
      <c r="G8" s="399"/>
      <c r="H8" s="399"/>
      <c r="I8" s="399"/>
    </row>
    <row r="9" spans="1:9" s="77" customFormat="1" ht="9.9" customHeight="1">
      <c r="A9" s="73"/>
      <c r="B9" s="403">
        <v>1</v>
      </c>
      <c r="C9" s="403"/>
      <c r="D9" s="403"/>
      <c r="E9" s="403"/>
      <c r="F9" s="74">
        <v>2</v>
      </c>
      <c r="G9" s="75">
        <v>3</v>
      </c>
      <c r="H9" s="74">
        <v>4</v>
      </c>
      <c r="I9" s="76">
        <v>5</v>
      </c>
    </row>
    <row r="10" spans="1:9" s="84" customFormat="1" ht="30.75" customHeight="1">
      <c r="A10" s="78"/>
      <c r="B10" s="79" t="s">
        <v>38</v>
      </c>
      <c r="C10" s="80"/>
      <c r="D10" s="80"/>
      <c r="E10" s="80"/>
      <c r="F10" s="81">
        <f>SUM(F12:F30)</f>
        <v>276509</v>
      </c>
      <c r="G10" s="82">
        <f>SUM(G12:G30)</f>
        <v>276500</v>
      </c>
      <c r="H10" s="81">
        <f>SUM(H12:H30)</f>
        <v>283968</v>
      </c>
      <c r="I10" s="83">
        <f>H10/G10</f>
        <v>1.02700904159132</v>
      </c>
    </row>
    <row r="11" spans="1:9" s="84" customFormat="1" ht="21" customHeight="1">
      <c r="A11" s="78"/>
      <c r="B11" s="85" t="s">
        <v>39</v>
      </c>
      <c r="C11" s="86"/>
      <c r="D11" s="87"/>
      <c r="E11" s="87"/>
      <c r="F11" s="88"/>
      <c r="G11" s="89"/>
      <c r="H11" s="90"/>
      <c r="I11" s="91"/>
    </row>
    <row r="12" spans="1:9" s="84" customFormat="1" ht="32.1" customHeight="1">
      <c r="A12" s="78"/>
      <c r="B12" s="92"/>
      <c r="C12" s="93" t="s">
        <v>40</v>
      </c>
      <c r="D12" s="94"/>
      <c r="E12" s="95"/>
      <c r="F12" s="96">
        <v>63312</v>
      </c>
      <c r="G12" s="97">
        <v>63312</v>
      </c>
      <c r="H12" s="96">
        <v>66956</v>
      </c>
      <c r="I12" s="98">
        <f>H12/G12</f>
        <v>1.0575562294667677</v>
      </c>
    </row>
    <row r="13" spans="1:9" s="84" customFormat="1" ht="31.5" customHeight="1">
      <c r="A13" s="78"/>
      <c r="B13" s="92"/>
      <c r="C13" s="404" t="s">
        <v>41</v>
      </c>
      <c r="D13" s="404"/>
      <c r="E13" s="404"/>
      <c r="F13" s="96">
        <v>0</v>
      </c>
      <c r="G13" s="97">
        <v>0</v>
      </c>
      <c r="H13" s="96">
        <v>0</v>
      </c>
      <c r="I13" s="98" t="s">
        <v>241</v>
      </c>
    </row>
    <row r="14" spans="1:9" s="84" customFormat="1" ht="31.5" customHeight="1">
      <c r="A14" s="78"/>
      <c r="B14" s="92"/>
      <c r="C14" s="404" t="s">
        <v>42</v>
      </c>
      <c r="D14" s="404"/>
      <c r="E14" s="404"/>
      <c r="F14" s="96">
        <v>220</v>
      </c>
      <c r="G14" s="97">
        <v>220</v>
      </c>
      <c r="H14" s="96">
        <v>429</v>
      </c>
      <c r="I14" s="98">
        <f>H14/G14</f>
        <v>1.95</v>
      </c>
    </row>
    <row r="15" spans="1:9" s="84" customFormat="1" ht="31.5" customHeight="1">
      <c r="A15" s="78"/>
      <c r="B15" s="92"/>
      <c r="C15" s="87" t="s">
        <v>43</v>
      </c>
      <c r="D15" s="99"/>
      <c r="E15" s="99"/>
      <c r="F15" s="96">
        <v>2685</v>
      </c>
      <c r="G15" s="97">
        <v>2685</v>
      </c>
      <c r="H15" s="96">
        <v>1749</v>
      </c>
      <c r="I15" s="98">
        <f t="shared" ref="I15:I19" si="0">H15/G15</f>
        <v>0.65139664804469277</v>
      </c>
    </row>
    <row r="16" spans="1:9" s="84" customFormat="1" ht="31.5" customHeight="1">
      <c r="A16" s="78"/>
      <c r="B16" s="92"/>
      <c r="C16" s="100" t="s">
        <v>44</v>
      </c>
      <c r="D16" s="99"/>
      <c r="E16" s="99"/>
      <c r="F16" s="96">
        <v>158088</v>
      </c>
      <c r="G16" s="97">
        <v>158088</v>
      </c>
      <c r="H16" s="96">
        <v>126778</v>
      </c>
      <c r="I16" s="98">
        <f>H16/G16</f>
        <v>0.80194575173321192</v>
      </c>
    </row>
    <row r="17" spans="1:9" s="84" customFormat="1" ht="32.1" customHeight="1">
      <c r="A17" s="78"/>
      <c r="B17" s="92"/>
      <c r="C17" s="100" t="s">
        <v>45</v>
      </c>
      <c r="D17" s="99"/>
      <c r="E17" s="99"/>
      <c r="F17" s="96">
        <v>1770</v>
      </c>
      <c r="G17" s="97">
        <v>1770</v>
      </c>
      <c r="H17" s="96">
        <v>1513</v>
      </c>
      <c r="I17" s="98">
        <f t="shared" si="0"/>
        <v>0.85480225988700564</v>
      </c>
    </row>
    <row r="18" spans="1:9" s="84" customFormat="1" ht="32.1" customHeight="1">
      <c r="A18" s="101" t="s">
        <v>46</v>
      </c>
      <c r="B18" s="92"/>
      <c r="C18" s="100" t="s">
        <v>47</v>
      </c>
      <c r="D18" s="99"/>
      <c r="E18" s="102"/>
      <c r="F18" s="96">
        <v>12370</v>
      </c>
      <c r="G18" s="97">
        <v>12370</v>
      </c>
      <c r="H18" s="96">
        <v>23034</v>
      </c>
      <c r="I18" s="98">
        <f t="shared" si="0"/>
        <v>1.862085691188359</v>
      </c>
    </row>
    <row r="19" spans="1:9" s="84" customFormat="1" ht="32.1" customHeight="1">
      <c r="A19" s="101" t="s">
        <v>48</v>
      </c>
      <c r="B19" s="92"/>
      <c r="C19" s="100" t="s">
        <v>49</v>
      </c>
      <c r="D19" s="102"/>
      <c r="E19" s="102"/>
      <c r="F19" s="96">
        <v>276</v>
      </c>
      <c r="G19" s="97">
        <v>276</v>
      </c>
      <c r="H19" s="96">
        <v>478</v>
      </c>
      <c r="I19" s="98">
        <f t="shared" si="0"/>
        <v>1.7318840579710144</v>
      </c>
    </row>
    <row r="20" spans="1:9" s="84" customFormat="1" ht="32.1" customHeight="1">
      <c r="A20" s="101" t="s">
        <v>48</v>
      </c>
      <c r="B20" s="92"/>
      <c r="C20" s="100" t="s">
        <v>50</v>
      </c>
      <c r="D20" s="102"/>
      <c r="E20" s="102"/>
      <c r="F20" s="96">
        <v>0</v>
      </c>
      <c r="G20" s="97">
        <v>0</v>
      </c>
      <c r="H20" s="96">
        <v>7</v>
      </c>
      <c r="I20" s="98" t="s">
        <v>241</v>
      </c>
    </row>
    <row r="21" spans="1:9" s="84" customFormat="1" ht="32.1" customHeight="1">
      <c r="A21" s="101"/>
      <c r="B21" s="92"/>
      <c r="C21" s="100" t="s">
        <v>51</v>
      </c>
      <c r="D21" s="102"/>
      <c r="E21" s="102"/>
      <c r="F21" s="96">
        <v>45</v>
      </c>
      <c r="G21" s="97">
        <v>45</v>
      </c>
      <c r="H21" s="96">
        <v>52</v>
      </c>
      <c r="I21" s="98">
        <f>H21/G21</f>
        <v>1.1555555555555554</v>
      </c>
    </row>
    <row r="22" spans="1:9" s="84" customFormat="1" ht="32.1" customHeight="1">
      <c r="A22" s="101"/>
      <c r="B22" s="92"/>
      <c r="C22" s="100" t="s">
        <v>52</v>
      </c>
      <c r="D22" s="102"/>
      <c r="E22" s="102"/>
      <c r="F22" s="96">
        <v>18</v>
      </c>
      <c r="G22" s="97">
        <v>18</v>
      </c>
      <c r="H22" s="96">
        <v>48</v>
      </c>
      <c r="I22" s="98">
        <f>H22/G22</f>
        <v>2.6666666666666665</v>
      </c>
    </row>
    <row r="23" spans="1:9" s="84" customFormat="1" ht="32.1" customHeight="1">
      <c r="A23" s="101"/>
      <c r="B23" s="92"/>
      <c r="C23" s="100" t="s">
        <v>53</v>
      </c>
      <c r="D23" s="103"/>
      <c r="E23" s="99"/>
      <c r="F23" s="96">
        <v>12653</v>
      </c>
      <c r="G23" s="97">
        <v>12653</v>
      </c>
      <c r="H23" s="96">
        <v>13070</v>
      </c>
      <c r="I23" s="98">
        <f>H23/G23</f>
        <v>1.0329566110803763</v>
      </c>
    </row>
    <row r="24" spans="1:9" s="84" customFormat="1" ht="31.5" customHeight="1">
      <c r="A24" s="101" t="s">
        <v>54</v>
      </c>
      <c r="B24" s="92"/>
      <c r="C24" s="100" t="s">
        <v>55</v>
      </c>
      <c r="D24" s="103"/>
      <c r="E24" s="102"/>
      <c r="F24" s="96">
        <v>1260</v>
      </c>
      <c r="G24" s="97">
        <v>1260</v>
      </c>
      <c r="H24" s="96">
        <v>2596</v>
      </c>
      <c r="I24" s="98">
        <f>H24/G24</f>
        <v>2.0603174603174601</v>
      </c>
    </row>
    <row r="25" spans="1:9" s="84" customFormat="1" ht="32.1" customHeight="1">
      <c r="A25" s="101"/>
      <c r="B25" s="92"/>
      <c r="C25" s="100" t="s">
        <v>56</v>
      </c>
      <c r="D25" s="103"/>
      <c r="E25" s="102"/>
      <c r="F25" s="96">
        <v>3195</v>
      </c>
      <c r="G25" s="97">
        <v>3195</v>
      </c>
      <c r="H25" s="96">
        <v>3070</v>
      </c>
      <c r="I25" s="98">
        <f>H25/G25</f>
        <v>0.96087636932707354</v>
      </c>
    </row>
    <row r="26" spans="1:9" s="84" customFormat="1" ht="32.1" customHeight="1">
      <c r="A26" s="101"/>
      <c r="B26" s="92"/>
      <c r="C26" s="100" t="s">
        <v>57</v>
      </c>
      <c r="D26" s="103"/>
      <c r="E26" s="102"/>
      <c r="F26" s="96">
        <v>0</v>
      </c>
      <c r="G26" s="97">
        <v>0</v>
      </c>
      <c r="H26" s="96">
        <v>9</v>
      </c>
      <c r="I26" s="98" t="s">
        <v>241</v>
      </c>
    </row>
    <row r="27" spans="1:9" s="84" customFormat="1" ht="32.1" customHeight="1">
      <c r="A27" s="101"/>
      <c r="B27" s="92"/>
      <c r="C27" s="100" t="s">
        <v>58</v>
      </c>
      <c r="D27" s="102"/>
      <c r="E27" s="102"/>
      <c r="F27" s="96">
        <v>20010</v>
      </c>
      <c r="G27" s="97">
        <v>20010</v>
      </c>
      <c r="H27" s="96">
        <v>43400</v>
      </c>
      <c r="I27" s="98">
        <f>H27/G27</f>
        <v>2.1689155422288855</v>
      </c>
    </row>
    <row r="28" spans="1:9" s="84" customFormat="1" ht="32.1" customHeight="1">
      <c r="A28" s="101" t="s">
        <v>59</v>
      </c>
      <c r="B28" s="92"/>
      <c r="C28" s="100" t="s">
        <v>60</v>
      </c>
      <c r="D28" s="102"/>
      <c r="E28" s="102"/>
      <c r="F28" s="96">
        <v>584</v>
      </c>
      <c r="G28" s="97">
        <v>575</v>
      </c>
      <c r="H28" s="96">
        <v>693</v>
      </c>
      <c r="I28" s="98">
        <f>H28/G28</f>
        <v>1.2052173913043478</v>
      </c>
    </row>
    <row r="29" spans="1:9" s="84" customFormat="1" ht="32.1" customHeight="1">
      <c r="A29" s="101"/>
      <c r="B29" s="92"/>
      <c r="C29" s="100" t="s">
        <v>61</v>
      </c>
      <c r="D29" s="102"/>
      <c r="E29" s="102"/>
      <c r="F29" s="96">
        <v>23</v>
      </c>
      <c r="G29" s="97">
        <v>23</v>
      </c>
      <c r="H29" s="96">
        <v>-7</v>
      </c>
      <c r="I29" s="98" t="s">
        <v>241</v>
      </c>
    </row>
    <row r="30" spans="1:9" s="84" customFormat="1" ht="32.1" customHeight="1">
      <c r="A30" s="101"/>
      <c r="B30" s="104"/>
      <c r="C30" s="105" t="s">
        <v>240</v>
      </c>
      <c r="D30" s="106"/>
      <c r="E30" s="106"/>
      <c r="F30" s="107">
        <v>0</v>
      </c>
      <c r="G30" s="108">
        <v>0</v>
      </c>
      <c r="H30" s="107">
        <v>93</v>
      </c>
      <c r="I30" s="109" t="s">
        <v>241</v>
      </c>
    </row>
    <row r="31" spans="1:9" ht="16.95" customHeight="1"/>
    <row r="32" spans="1:9" ht="16.95" customHeight="1"/>
    <row r="33" ht="16.95" customHeight="1"/>
    <row r="34" ht="16.95" customHeight="1"/>
    <row r="35" ht="16.95" customHeight="1"/>
    <row r="36" ht="16.95" customHeight="1"/>
    <row r="37" ht="16.95" customHeight="1"/>
    <row r="38" ht="16.95" customHeight="1"/>
    <row r="39" ht="16.95" customHeight="1"/>
    <row r="40" ht="16.95" customHeight="1"/>
    <row r="41" ht="16.95" customHeight="1"/>
    <row r="42" ht="16.95" customHeight="1"/>
    <row r="43" ht="16.95" customHeight="1"/>
    <row r="44" ht="16.95" customHeight="1"/>
    <row r="45" ht="16.95" customHeight="1"/>
    <row r="46" ht="16.95" customHeight="1"/>
    <row r="47" ht="16.95" customHeight="1"/>
    <row r="48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  <row r="57" ht="16.95" customHeight="1"/>
    <row r="58" ht="16.95" customHeight="1"/>
    <row r="59" ht="16.95" customHeight="1"/>
    <row r="60" ht="16.95" customHeight="1"/>
    <row r="61" ht="16.95" customHeight="1"/>
    <row r="62" ht="16.95" customHeight="1"/>
    <row r="63" ht="16.95" customHeight="1"/>
    <row r="64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  <row r="94" ht="16.95" customHeight="1"/>
    <row r="95" ht="16.95" customHeight="1"/>
    <row r="96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6.95" customHeight="1"/>
    <row r="65510" ht="16.95" customHeight="1"/>
    <row r="65511" ht="16.95" customHeight="1"/>
    <row r="65512" ht="16.95" customHeight="1"/>
    <row r="65513" ht="16.95" customHeight="1"/>
    <row r="65514" ht="16.95" customHeight="1"/>
    <row r="65515" ht="16.95" customHeight="1"/>
    <row r="65516" ht="16.95" customHeight="1"/>
    <row r="65517" ht="16.95" customHeight="1"/>
    <row r="65518" ht="16.95" customHeight="1"/>
    <row r="65519" ht="16.95" customHeight="1"/>
    <row r="65520" ht="16.95" customHeight="1"/>
    <row r="65521" ht="16.95" customHeight="1"/>
    <row r="65522" ht="16.95" customHeight="1"/>
    <row r="65523" ht="16.95" customHeight="1"/>
    <row r="65524" ht="16.95" customHeight="1"/>
    <row r="65525" ht="16.95" customHeight="1"/>
    <row r="65526" ht="16.95" customHeight="1"/>
    <row r="65527" ht="16.95" customHeight="1"/>
    <row r="65528" ht="16.95" customHeight="1"/>
    <row r="65529" ht="16.95" customHeight="1"/>
    <row r="65530" ht="16.95" customHeight="1"/>
    <row r="65531" ht="16.95" customHeight="1"/>
    <row r="65532" ht="16.95" customHeight="1"/>
    <row r="65533" ht="16.95" customHeight="1"/>
    <row r="65534" ht="16.95" customHeight="1"/>
    <row r="65535" ht="16.95" customHeight="1"/>
    <row r="65536" ht="12.75" customHeight="1"/>
  </sheetData>
  <sheetProtection algorithmName="SHA-512" hashValue="Bw7ulZRdjqdVcs0Uf8+S+EZZkC/nvjVCt7GXsgCk5pd3gAt8vVq8bNmUpeebwmtBzr3fsHI2gxz3g0WZtNOo5Q==" saltValue="x7VSgsz8ld/aSZm1Gms0MA==" spinCount="100000" sheet="1" objects="1" scenarios="1"/>
  <mergeCells count="11">
    <mergeCell ref="B9:E9"/>
    <mergeCell ref="C13:E13"/>
    <mergeCell ref="C14:E14"/>
    <mergeCell ref="H6:H8"/>
    <mergeCell ref="I6:I8"/>
    <mergeCell ref="B2:I2"/>
    <mergeCell ref="B3:I3"/>
    <mergeCell ref="B4:I4"/>
    <mergeCell ref="F6:F8"/>
    <mergeCell ref="G6:G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7D5-1C28-4D4D-A3E6-224F3633ADF4}">
  <dimension ref="A1:G65536"/>
  <sheetViews>
    <sheetView view="pageBreakPreview" zoomScaleNormal="100" zoomScaleSheetLayoutView="100" workbookViewId="0">
      <selection activeCell="A4" sqref="A4:F4"/>
    </sheetView>
  </sheetViews>
  <sheetFormatPr defaultColWidth="9" defaultRowHeight="14.4"/>
  <cols>
    <col min="1" max="1" width="5" customWidth="1"/>
    <col min="2" max="2" width="2" customWidth="1"/>
    <col min="3" max="3" width="41.109375" customWidth="1"/>
    <col min="4" max="4" width="16.44140625" customWidth="1"/>
    <col min="5" max="6" width="15.33203125" customWidth="1"/>
    <col min="257" max="257" width="5" customWidth="1"/>
    <col min="258" max="258" width="2" customWidth="1"/>
    <col min="259" max="259" width="41.109375" customWidth="1"/>
    <col min="260" max="260" width="16.44140625" customWidth="1"/>
    <col min="261" max="262" width="15.33203125" customWidth="1"/>
    <col min="513" max="513" width="5" customWidth="1"/>
    <col min="514" max="514" width="2" customWidth="1"/>
    <col min="515" max="515" width="41.109375" customWidth="1"/>
    <col min="516" max="516" width="16.44140625" customWidth="1"/>
    <col min="517" max="518" width="15.33203125" customWidth="1"/>
    <col min="769" max="769" width="5" customWidth="1"/>
    <col min="770" max="770" width="2" customWidth="1"/>
    <col min="771" max="771" width="41.109375" customWidth="1"/>
    <col min="772" max="772" width="16.44140625" customWidth="1"/>
    <col min="773" max="774" width="15.33203125" customWidth="1"/>
    <col min="1025" max="1025" width="5" customWidth="1"/>
    <col min="1026" max="1026" width="2" customWidth="1"/>
    <col min="1027" max="1027" width="41.109375" customWidth="1"/>
    <col min="1028" max="1028" width="16.44140625" customWidth="1"/>
    <col min="1029" max="1030" width="15.33203125" customWidth="1"/>
    <col min="1281" max="1281" width="5" customWidth="1"/>
    <col min="1282" max="1282" width="2" customWidth="1"/>
    <col min="1283" max="1283" width="41.109375" customWidth="1"/>
    <col min="1284" max="1284" width="16.44140625" customWidth="1"/>
    <col min="1285" max="1286" width="15.33203125" customWidth="1"/>
    <col min="1537" max="1537" width="5" customWidth="1"/>
    <col min="1538" max="1538" width="2" customWidth="1"/>
    <col min="1539" max="1539" width="41.109375" customWidth="1"/>
    <col min="1540" max="1540" width="16.44140625" customWidth="1"/>
    <col min="1541" max="1542" width="15.33203125" customWidth="1"/>
    <col min="1793" max="1793" width="5" customWidth="1"/>
    <col min="1794" max="1794" width="2" customWidth="1"/>
    <col min="1795" max="1795" width="41.109375" customWidth="1"/>
    <col min="1796" max="1796" width="16.44140625" customWidth="1"/>
    <col min="1797" max="1798" width="15.33203125" customWidth="1"/>
    <col min="2049" max="2049" width="5" customWidth="1"/>
    <col min="2050" max="2050" width="2" customWidth="1"/>
    <col min="2051" max="2051" width="41.109375" customWidth="1"/>
    <col min="2052" max="2052" width="16.44140625" customWidth="1"/>
    <col min="2053" max="2054" width="15.33203125" customWidth="1"/>
    <col min="2305" max="2305" width="5" customWidth="1"/>
    <col min="2306" max="2306" width="2" customWidth="1"/>
    <col min="2307" max="2307" width="41.109375" customWidth="1"/>
    <col min="2308" max="2308" width="16.44140625" customWidth="1"/>
    <col min="2309" max="2310" width="15.33203125" customWidth="1"/>
    <col min="2561" max="2561" width="5" customWidth="1"/>
    <col min="2562" max="2562" width="2" customWidth="1"/>
    <col min="2563" max="2563" width="41.109375" customWidth="1"/>
    <col min="2564" max="2564" width="16.44140625" customWidth="1"/>
    <col min="2565" max="2566" width="15.33203125" customWidth="1"/>
    <col min="2817" max="2817" width="5" customWidth="1"/>
    <col min="2818" max="2818" width="2" customWidth="1"/>
    <col min="2819" max="2819" width="41.109375" customWidth="1"/>
    <col min="2820" max="2820" width="16.44140625" customWidth="1"/>
    <col min="2821" max="2822" width="15.33203125" customWidth="1"/>
    <col min="3073" max="3073" width="5" customWidth="1"/>
    <col min="3074" max="3074" width="2" customWidth="1"/>
    <col min="3075" max="3075" width="41.109375" customWidth="1"/>
    <col min="3076" max="3076" width="16.44140625" customWidth="1"/>
    <col min="3077" max="3078" width="15.33203125" customWidth="1"/>
    <col min="3329" max="3329" width="5" customWidth="1"/>
    <col min="3330" max="3330" width="2" customWidth="1"/>
    <col min="3331" max="3331" width="41.109375" customWidth="1"/>
    <col min="3332" max="3332" width="16.44140625" customWidth="1"/>
    <col min="3333" max="3334" width="15.33203125" customWidth="1"/>
    <col min="3585" max="3585" width="5" customWidth="1"/>
    <col min="3586" max="3586" width="2" customWidth="1"/>
    <col min="3587" max="3587" width="41.109375" customWidth="1"/>
    <col min="3588" max="3588" width="16.44140625" customWidth="1"/>
    <col min="3589" max="3590" width="15.33203125" customWidth="1"/>
    <col min="3841" max="3841" width="5" customWidth="1"/>
    <col min="3842" max="3842" width="2" customWidth="1"/>
    <col min="3843" max="3843" width="41.109375" customWidth="1"/>
    <col min="3844" max="3844" width="16.44140625" customWidth="1"/>
    <col min="3845" max="3846" width="15.33203125" customWidth="1"/>
    <col min="4097" max="4097" width="5" customWidth="1"/>
    <col min="4098" max="4098" width="2" customWidth="1"/>
    <col min="4099" max="4099" width="41.109375" customWidth="1"/>
    <col min="4100" max="4100" width="16.44140625" customWidth="1"/>
    <col min="4101" max="4102" width="15.33203125" customWidth="1"/>
    <col min="4353" max="4353" width="5" customWidth="1"/>
    <col min="4354" max="4354" width="2" customWidth="1"/>
    <col min="4355" max="4355" width="41.109375" customWidth="1"/>
    <col min="4356" max="4356" width="16.44140625" customWidth="1"/>
    <col min="4357" max="4358" width="15.33203125" customWidth="1"/>
    <col min="4609" max="4609" width="5" customWidth="1"/>
    <col min="4610" max="4610" width="2" customWidth="1"/>
    <col min="4611" max="4611" width="41.109375" customWidth="1"/>
    <col min="4612" max="4612" width="16.44140625" customWidth="1"/>
    <col min="4613" max="4614" width="15.33203125" customWidth="1"/>
    <col min="4865" max="4865" width="5" customWidth="1"/>
    <col min="4866" max="4866" width="2" customWidth="1"/>
    <col min="4867" max="4867" width="41.109375" customWidth="1"/>
    <col min="4868" max="4868" width="16.44140625" customWidth="1"/>
    <col min="4869" max="4870" width="15.33203125" customWidth="1"/>
    <col min="5121" max="5121" width="5" customWidth="1"/>
    <col min="5122" max="5122" width="2" customWidth="1"/>
    <col min="5123" max="5123" width="41.109375" customWidth="1"/>
    <col min="5124" max="5124" width="16.44140625" customWidth="1"/>
    <col min="5125" max="5126" width="15.33203125" customWidth="1"/>
    <col min="5377" max="5377" width="5" customWidth="1"/>
    <col min="5378" max="5378" width="2" customWidth="1"/>
    <col min="5379" max="5379" width="41.109375" customWidth="1"/>
    <col min="5380" max="5380" width="16.44140625" customWidth="1"/>
    <col min="5381" max="5382" width="15.33203125" customWidth="1"/>
    <col min="5633" max="5633" width="5" customWidth="1"/>
    <col min="5634" max="5634" width="2" customWidth="1"/>
    <col min="5635" max="5635" width="41.109375" customWidth="1"/>
    <col min="5636" max="5636" width="16.44140625" customWidth="1"/>
    <col min="5637" max="5638" width="15.33203125" customWidth="1"/>
    <col min="5889" max="5889" width="5" customWidth="1"/>
    <col min="5890" max="5890" width="2" customWidth="1"/>
    <col min="5891" max="5891" width="41.109375" customWidth="1"/>
    <col min="5892" max="5892" width="16.44140625" customWidth="1"/>
    <col min="5893" max="5894" width="15.33203125" customWidth="1"/>
    <col min="6145" max="6145" width="5" customWidth="1"/>
    <col min="6146" max="6146" width="2" customWidth="1"/>
    <col min="6147" max="6147" width="41.109375" customWidth="1"/>
    <col min="6148" max="6148" width="16.44140625" customWidth="1"/>
    <col min="6149" max="6150" width="15.33203125" customWidth="1"/>
    <col min="6401" max="6401" width="5" customWidth="1"/>
    <col min="6402" max="6402" width="2" customWidth="1"/>
    <col min="6403" max="6403" width="41.109375" customWidth="1"/>
    <col min="6404" max="6404" width="16.44140625" customWidth="1"/>
    <col min="6405" max="6406" width="15.33203125" customWidth="1"/>
    <col min="6657" max="6657" width="5" customWidth="1"/>
    <col min="6658" max="6658" width="2" customWidth="1"/>
    <col min="6659" max="6659" width="41.109375" customWidth="1"/>
    <col min="6660" max="6660" width="16.44140625" customWidth="1"/>
    <col min="6661" max="6662" width="15.33203125" customWidth="1"/>
    <col min="6913" max="6913" width="5" customWidth="1"/>
    <col min="6914" max="6914" width="2" customWidth="1"/>
    <col min="6915" max="6915" width="41.109375" customWidth="1"/>
    <col min="6916" max="6916" width="16.44140625" customWidth="1"/>
    <col min="6917" max="6918" width="15.33203125" customWidth="1"/>
    <col min="7169" max="7169" width="5" customWidth="1"/>
    <col min="7170" max="7170" width="2" customWidth="1"/>
    <col min="7171" max="7171" width="41.109375" customWidth="1"/>
    <col min="7172" max="7172" width="16.44140625" customWidth="1"/>
    <col min="7173" max="7174" width="15.33203125" customWidth="1"/>
    <col min="7425" max="7425" width="5" customWidth="1"/>
    <col min="7426" max="7426" width="2" customWidth="1"/>
    <col min="7427" max="7427" width="41.109375" customWidth="1"/>
    <col min="7428" max="7428" width="16.44140625" customWidth="1"/>
    <col min="7429" max="7430" width="15.33203125" customWidth="1"/>
    <col min="7681" max="7681" width="5" customWidth="1"/>
    <col min="7682" max="7682" width="2" customWidth="1"/>
    <col min="7683" max="7683" width="41.109375" customWidth="1"/>
    <col min="7684" max="7684" width="16.44140625" customWidth="1"/>
    <col min="7685" max="7686" width="15.33203125" customWidth="1"/>
    <col min="7937" max="7937" width="5" customWidth="1"/>
    <col min="7938" max="7938" width="2" customWidth="1"/>
    <col min="7939" max="7939" width="41.109375" customWidth="1"/>
    <col min="7940" max="7940" width="16.44140625" customWidth="1"/>
    <col min="7941" max="7942" width="15.33203125" customWidth="1"/>
    <col min="8193" max="8193" width="5" customWidth="1"/>
    <col min="8194" max="8194" width="2" customWidth="1"/>
    <col min="8195" max="8195" width="41.109375" customWidth="1"/>
    <col min="8196" max="8196" width="16.44140625" customWidth="1"/>
    <col min="8197" max="8198" width="15.33203125" customWidth="1"/>
    <col min="8449" max="8449" width="5" customWidth="1"/>
    <col min="8450" max="8450" width="2" customWidth="1"/>
    <col min="8451" max="8451" width="41.109375" customWidth="1"/>
    <col min="8452" max="8452" width="16.44140625" customWidth="1"/>
    <col min="8453" max="8454" width="15.33203125" customWidth="1"/>
    <col min="8705" max="8705" width="5" customWidth="1"/>
    <col min="8706" max="8706" width="2" customWidth="1"/>
    <col min="8707" max="8707" width="41.109375" customWidth="1"/>
    <col min="8708" max="8708" width="16.44140625" customWidth="1"/>
    <col min="8709" max="8710" width="15.33203125" customWidth="1"/>
    <col min="8961" max="8961" width="5" customWidth="1"/>
    <col min="8962" max="8962" width="2" customWidth="1"/>
    <col min="8963" max="8963" width="41.109375" customWidth="1"/>
    <col min="8964" max="8964" width="16.44140625" customWidth="1"/>
    <col min="8965" max="8966" width="15.33203125" customWidth="1"/>
    <col min="9217" max="9217" width="5" customWidth="1"/>
    <col min="9218" max="9218" width="2" customWidth="1"/>
    <col min="9219" max="9219" width="41.109375" customWidth="1"/>
    <col min="9220" max="9220" width="16.44140625" customWidth="1"/>
    <col min="9221" max="9222" width="15.33203125" customWidth="1"/>
    <col min="9473" max="9473" width="5" customWidth="1"/>
    <col min="9474" max="9474" width="2" customWidth="1"/>
    <col min="9475" max="9475" width="41.109375" customWidth="1"/>
    <col min="9476" max="9476" width="16.44140625" customWidth="1"/>
    <col min="9477" max="9478" width="15.33203125" customWidth="1"/>
    <col min="9729" max="9729" width="5" customWidth="1"/>
    <col min="9730" max="9730" width="2" customWidth="1"/>
    <col min="9731" max="9731" width="41.109375" customWidth="1"/>
    <col min="9732" max="9732" width="16.44140625" customWidth="1"/>
    <col min="9733" max="9734" width="15.33203125" customWidth="1"/>
    <col min="9985" max="9985" width="5" customWidth="1"/>
    <col min="9986" max="9986" width="2" customWidth="1"/>
    <col min="9987" max="9987" width="41.109375" customWidth="1"/>
    <col min="9988" max="9988" width="16.44140625" customWidth="1"/>
    <col min="9989" max="9990" width="15.33203125" customWidth="1"/>
    <col min="10241" max="10241" width="5" customWidth="1"/>
    <col min="10242" max="10242" width="2" customWidth="1"/>
    <col min="10243" max="10243" width="41.109375" customWidth="1"/>
    <col min="10244" max="10244" width="16.44140625" customWidth="1"/>
    <col min="10245" max="10246" width="15.33203125" customWidth="1"/>
    <col min="10497" max="10497" width="5" customWidth="1"/>
    <col min="10498" max="10498" width="2" customWidth="1"/>
    <col min="10499" max="10499" width="41.109375" customWidth="1"/>
    <col min="10500" max="10500" width="16.44140625" customWidth="1"/>
    <col min="10501" max="10502" width="15.33203125" customWidth="1"/>
    <col min="10753" max="10753" width="5" customWidth="1"/>
    <col min="10754" max="10754" width="2" customWidth="1"/>
    <col min="10755" max="10755" width="41.109375" customWidth="1"/>
    <col min="10756" max="10756" width="16.44140625" customWidth="1"/>
    <col min="10757" max="10758" width="15.33203125" customWidth="1"/>
    <col min="11009" max="11009" width="5" customWidth="1"/>
    <col min="11010" max="11010" width="2" customWidth="1"/>
    <col min="11011" max="11011" width="41.109375" customWidth="1"/>
    <col min="11012" max="11012" width="16.44140625" customWidth="1"/>
    <col min="11013" max="11014" width="15.33203125" customWidth="1"/>
    <col min="11265" max="11265" width="5" customWidth="1"/>
    <col min="11266" max="11266" width="2" customWidth="1"/>
    <col min="11267" max="11267" width="41.109375" customWidth="1"/>
    <col min="11268" max="11268" width="16.44140625" customWidth="1"/>
    <col min="11269" max="11270" width="15.33203125" customWidth="1"/>
    <col min="11521" max="11521" width="5" customWidth="1"/>
    <col min="11522" max="11522" width="2" customWidth="1"/>
    <col min="11523" max="11523" width="41.109375" customWidth="1"/>
    <col min="11524" max="11524" width="16.44140625" customWidth="1"/>
    <col min="11525" max="11526" width="15.33203125" customWidth="1"/>
    <col min="11777" max="11777" width="5" customWidth="1"/>
    <col min="11778" max="11778" width="2" customWidth="1"/>
    <col min="11779" max="11779" width="41.109375" customWidth="1"/>
    <col min="11780" max="11780" width="16.44140625" customWidth="1"/>
    <col min="11781" max="11782" width="15.33203125" customWidth="1"/>
    <col min="12033" max="12033" width="5" customWidth="1"/>
    <col min="12034" max="12034" width="2" customWidth="1"/>
    <col min="12035" max="12035" width="41.109375" customWidth="1"/>
    <col min="12036" max="12036" width="16.44140625" customWidth="1"/>
    <col min="12037" max="12038" width="15.33203125" customWidth="1"/>
    <col min="12289" max="12289" width="5" customWidth="1"/>
    <col min="12290" max="12290" width="2" customWidth="1"/>
    <col min="12291" max="12291" width="41.109375" customWidth="1"/>
    <col min="12292" max="12292" width="16.44140625" customWidth="1"/>
    <col min="12293" max="12294" width="15.33203125" customWidth="1"/>
    <col min="12545" max="12545" width="5" customWidth="1"/>
    <col min="12546" max="12546" width="2" customWidth="1"/>
    <col min="12547" max="12547" width="41.109375" customWidth="1"/>
    <col min="12548" max="12548" width="16.44140625" customWidth="1"/>
    <col min="12549" max="12550" width="15.33203125" customWidth="1"/>
    <col min="12801" max="12801" width="5" customWidth="1"/>
    <col min="12802" max="12802" width="2" customWidth="1"/>
    <col min="12803" max="12803" width="41.109375" customWidth="1"/>
    <col min="12804" max="12804" width="16.44140625" customWidth="1"/>
    <col min="12805" max="12806" width="15.33203125" customWidth="1"/>
    <col min="13057" max="13057" width="5" customWidth="1"/>
    <col min="13058" max="13058" width="2" customWidth="1"/>
    <col min="13059" max="13059" width="41.109375" customWidth="1"/>
    <col min="13060" max="13060" width="16.44140625" customWidth="1"/>
    <col min="13061" max="13062" width="15.33203125" customWidth="1"/>
    <col min="13313" max="13313" width="5" customWidth="1"/>
    <col min="13314" max="13314" width="2" customWidth="1"/>
    <col min="13315" max="13315" width="41.109375" customWidth="1"/>
    <col min="13316" max="13316" width="16.44140625" customWidth="1"/>
    <col min="13317" max="13318" width="15.33203125" customWidth="1"/>
    <col min="13569" max="13569" width="5" customWidth="1"/>
    <col min="13570" max="13570" width="2" customWidth="1"/>
    <col min="13571" max="13571" width="41.109375" customWidth="1"/>
    <col min="13572" max="13572" width="16.44140625" customWidth="1"/>
    <col min="13573" max="13574" width="15.33203125" customWidth="1"/>
    <col min="13825" max="13825" width="5" customWidth="1"/>
    <col min="13826" max="13826" width="2" customWidth="1"/>
    <col min="13827" max="13827" width="41.109375" customWidth="1"/>
    <col min="13828" max="13828" width="16.44140625" customWidth="1"/>
    <col min="13829" max="13830" width="15.33203125" customWidth="1"/>
    <col min="14081" max="14081" width="5" customWidth="1"/>
    <col min="14082" max="14082" width="2" customWidth="1"/>
    <col min="14083" max="14083" width="41.109375" customWidth="1"/>
    <col min="14084" max="14084" width="16.44140625" customWidth="1"/>
    <col min="14085" max="14086" width="15.33203125" customWidth="1"/>
    <col min="14337" max="14337" width="5" customWidth="1"/>
    <col min="14338" max="14338" width="2" customWidth="1"/>
    <col min="14339" max="14339" width="41.109375" customWidth="1"/>
    <col min="14340" max="14340" width="16.44140625" customWidth="1"/>
    <col min="14341" max="14342" width="15.33203125" customWidth="1"/>
    <col min="14593" max="14593" width="5" customWidth="1"/>
    <col min="14594" max="14594" width="2" customWidth="1"/>
    <col min="14595" max="14595" width="41.109375" customWidth="1"/>
    <col min="14596" max="14596" width="16.44140625" customWidth="1"/>
    <col min="14597" max="14598" width="15.33203125" customWidth="1"/>
    <col min="14849" max="14849" width="5" customWidth="1"/>
    <col min="14850" max="14850" width="2" customWidth="1"/>
    <col min="14851" max="14851" width="41.109375" customWidth="1"/>
    <col min="14852" max="14852" width="16.44140625" customWidth="1"/>
    <col min="14853" max="14854" width="15.33203125" customWidth="1"/>
    <col min="15105" max="15105" width="5" customWidth="1"/>
    <col min="15106" max="15106" width="2" customWidth="1"/>
    <col min="15107" max="15107" width="41.109375" customWidth="1"/>
    <col min="15108" max="15108" width="16.44140625" customWidth="1"/>
    <col min="15109" max="15110" width="15.33203125" customWidth="1"/>
    <col min="15361" max="15361" width="5" customWidth="1"/>
    <col min="15362" max="15362" width="2" customWidth="1"/>
    <col min="15363" max="15363" width="41.109375" customWidth="1"/>
    <col min="15364" max="15364" width="16.44140625" customWidth="1"/>
    <col min="15365" max="15366" width="15.33203125" customWidth="1"/>
    <col min="15617" max="15617" width="5" customWidth="1"/>
    <col min="15618" max="15618" width="2" customWidth="1"/>
    <col min="15619" max="15619" width="41.109375" customWidth="1"/>
    <col min="15620" max="15620" width="16.44140625" customWidth="1"/>
    <col min="15621" max="15622" width="15.33203125" customWidth="1"/>
    <col min="15873" max="15873" width="5" customWidth="1"/>
    <col min="15874" max="15874" width="2" customWidth="1"/>
    <col min="15875" max="15875" width="41.109375" customWidth="1"/>
    <col min="15876" max="15876" width="16.44140625" customWidth="1"/>
    <col min="15877" max="15878" width="15.33203125" customWidth="1"/>
    <col min="16129" max="16129" width="5" customWidth="1"/>
    <col min="16130" max="16130" width="2" customWidth="1"/>
    <col min="16131" max="16131" width="41.109375" customWidth="1"/>
    <col min="16132" max="16132" width="16.44140625" customWidth="1"/>
    <col min="16133" max="16134" width="15.33203125" customWidth="1"/>
  </cols>
  <sheetData>
    <row r="1" spans="1:6" ht="16.95" customHeight="1">
      <c r="A1" s="408" t="s">
        <v>113</v>
      </c>
      <c r="B1" s="408"/>
      <c r="C1" s="408"/>
      <c r="D1" s="113"/>
      <c r="E1" s="113"/>
      <c r="F1" s="113"/>
    </row>
    <row r="2" spans="1:6" ht="16.95" customHeight="1">
      <c r="A2" s="409" t="s">
        <v>63</v>
      </c>
      <c r="B2" s="409"/>
      <c r="C2" s="409"/>
      <c r="D2" s="409"/>
      <c r="E2" s="409"/>
      <c r="F2" s="409"/>
    </row>
    <row r="3" spans="1:6" ht="16.95" customHeight="1">
      <c r="A3" s="409" t="s">
        <v>64</v>
      </c>
      <c r="B3" s="409"/>
      <c r="C3" s="409"/>
      <c r="D3" s="409"/>
      <c r="E3" s="409"/>
      <c r="F3" s="409"/>
    </row>
    <row r="4" spans="1:6" ht="16.95" customHeight="1">
      <c r="A4" s="409" t="s">
        <v>111</v>
      </c>
      <c r="B4" s="409"/>
      <c r="C4" s="409"/>
      <c r="D4" s="409"/>
      <c r="E4" s="409"/>
      <c r="F4" s="409"/>
    </row>
    <row r="5" spans="1:6" ht="16.95" customHeight="1">
      <c r="A5" s="409" t="s">
        <v>65</v>
      </c>
      <c r="B5" s="409"/>
      <c r="C5" s="409"/>
      <c r="D5" s="409"/>
      <c r="E5" s="409"/>
      <c r="F5" s="409"/>
    </row>
    <row r="6" spans="1:6" ht="16.95" customHeight="1">
      <c r="A6" s="119"/>
      <c r="B6" s="119"/>
      <c r="C6" s="115"/>
      <c r="D6" s="116"/>
      <c r="E6" s="116"/>
      <c r="F6" s="350" t="s">
        <v>21</v>
      </c>
    </row>
    <row r="7" spans="1:6" ht="16.95" customHeight="1">
      <c r="A7" s="351"/>
      <c r="B7" s="352"/>
      <c r="C7" s="353"/>
      <c r="D7" s="410" t="s">
        <v>66</v>
      </c>
      <c r="E7" s="410"/>
      <c r="F7" s="411"/>
    </row>
    <row r="8" spans="1:6" ht="16.95" customHeight="1">
      <c r="A8" s="354"/>
      <c r="B8" s="119"/>
      <c r="C8" s="122"/>
      <c r="D8" s="412" t="s">
        <v>112</v>
      </c>
      <c r="E8" s="412"/>
      <c r="F8" s="413"/>
    </row>
    <row r="9" spans="1:6" ht="16.95" customHeight="1">
      <c r="A9" s="354"/>
      <c r="B9" s="119"/>
      <c r="C9" s="122" t="s">
        <v>22</v>
      </c>
      <c r="D9" s="123"/>
      <c r="E9" s="124" t="s">
        <v>67</v>
      </c>
      <c r="F9" s="405" t="s">
        <v>68</v>
      </c>
    </row>
    <row r="10" spans="1:6" ht="16.95" customHeight="1">
      <c r="A10" s="354"/>
      <c r="B10" s="119"/>
      <c r="C10" s="125"/>
      <c r="D10" s="349" t="s">
        <v>69</v>
      </c>
      <c r="E10" s="127" t="s">
        <v>70</v>
      </c>
      <c r="F10" s="405"/>
    </row>
    <row r="11" spans="1:6" ht="16.95" customHeight="1">
      <c r="A11" s="355"/>
      <c r="B11" s="114"/>
      <c r="C11" s="129"/>
      <c r="D11" s="130"/>
      <c r="E11" s="131"/>
      <c r="F11" s="405"/>
    </row>
    <row r="12" spans="1:6" ht="16.95" customHeight="1">
      <c r="A12" s="356"/>
      <c r="B12" s="133"/>
      <c r="C12" s="134" t="s">
        <v>25</v>
      </c>
      <c r="D12" s="134">
        <v>2</v>
      </c>
      <c r="E12" s="134">
        <v>3</v>
      </c>
      <c r="F12" s="357">
        <v>4</v>
      </c>
    </row>
    <row r="13" spans="1:6" ht="16.95" customHeight="1">
      <c r="A13" s="358"/>
      <c r="B13" s="135"/>
      <c r="C13" s="136" t="s">
        <v>2</v>
      </c>
      <c r="D13" s="137" t="s">
        <v>2</v>
      </c>
      <c r="E13" s="138" t="s">
        <v>71</v>
      </c>
      <c r="F13" s="359"/>
    </row>
    <row r="14" spans="1:6" ht="16.95" customHeight="1">
      <c r="A14" s="406" t="s">
        <v>72</v>
      </c>
      <c r="B14" s="407"/>
      <c r="C14" s="407"/>
      <c r="D14" s="139">
        <f>SUM(D15:D33)</f>
        <v>1085477</v>
      </c>
      <c r="E14" s="139">
        <f>SUM(E15:E33)</f>
        <v>1055278</v>
      </c>
      <c r="F14" s="360">
        <f>SUM(F15:F33)</f>
        <v>5455</v>
      </c>
    </row>
    <row r="15" spans="1:6" s="144" customFormat="1" ht="16.95" customHeight="1">
      <c r="A15" s="361" t="s">
        <v>73</v>
      </c>
      <c r="B15" s="141" t="s">
        <v>74</v>
      </c>
      <c r="C15" s="142" t="s">
        <v>75</v>
      </c>
      <c r="D15" s="143">
        <v>2848</v>
      </c>
      <c r="E15" s="143">
        <v>2321</v>
      </c>
      <c r="F15" s="362">
        <v>4</v>
      </c>
    </row>
    <row r="16" spans="1:6" s="144" customFormat="1" ht="16.95" customHeight="1">
      <c r="A16" s="363" t="s">
        <v>76</v>
      </c>
      <c r="B16" s="141" t="s">
        <v>74</v>
      </c>
      <c r="C16" s="142" t="s">
        <v>77</v>
      </c>
      <c r="D16" s="143">
        <v>0</v>
      </c>
      <c r="E16" s="143">
        <v>0</v>
      </c>
      <c r="F16" s="362">
        <v>0</v>
      </c>
    </row>
    <row r="17" spans="1:7" s="144" customFormat="1" ht="16.95" customHeight="1">
      <c r="A17" s="363" t="s">
        <v>78</v>
      </c>
      <c r="B17" s="141" t="s">
        <v>74</v>
      </c>
      <c r="C17" s="142" t="s">
        <v>79</v>
      </c>
      <c r="D17" s="143">
        <v>63</v>
      </c>
      <c r="E17" s="143">
        <v>22</v>
      </c>
      <c r="F17" s="362">
        <v>0</v>
      </c>
    </row>
    <row r="18" spans="1:7" s="144" customFormat="1" ht="16.95" customHeight="1">
      <c r="A18" s="363" t="s">
        <v>80</v>
      </c>
      <c r="B18" s="141" t="s">
        <v>74</v>
      </c>
      <c r="C18" s="142" t="s">
        <v>81</v>
      </c>
      <c r="D18" s="143">
        <v>8</v>
      </c>
      <c r="E18" s="143">
        <v>8</v>
      </c>
      <c r="F18" s="362">
        <v>28</v>
      </c>
    </row>
    <row r="19" spans="1:7" s="147" customFormat="1" ht="16.95" customHeight="1">
      <c r="A19" s="364" t="s">
        <v>82</v>
      </c>
      <c r="B19" s="146" t="s">
        <v>74</v>
      </c>
      <c r="C19" s="142" t="s">
        <v>83</v>
      </c>
      <c r="D19" s="143">
        <v>100403</v>
      </c>
      <c r="E19" s="143">
        <v>96049</v>
      </c>
      <c r="F19" s="362">
        <v>4572</v>
      </c>
    </row>
    <row r="20" spans="1:7" s="144" customFormat="1" ht="16.95" customHeight="1">
      <c r="A20" s="363" t="s">
        <v>84</v>
      </c>
      <c r="B20" s="141" t="s">
        <v>74</v>
      </c>
      <c r="C20" s="142" t="s">
        <v>85</v>
      </c>
      <c r="D20" s="143">
        <v>8604</v>
      </c>
      <c r="E20" s="143">
        <v>6258</v>
      </c>
      <c r="F20" s="362">
        <v>0</v>
      </c>
    </row>
    <row r="21" spans="1:7" s="144" customFormat="1" ht="16.95" customHeight="1">
      <c r="A21" s="363" t="s">
        <v>86</v>
      </c>
      <c r="B21" s="141" t="s">
        <v>74</v>
      </c>
      <c r="C21" s="142" t="s">
        <v>87</v>
      </c>
      <c r="D21" s="143">
        <v>2025</v>
      </c>
      <c r="E21" s="143">
        <v>839</v>
      </c>
      <c r="F21" s="362">
        <v>843</v>
      </c>
      <c r="G21" s="148"/>
    </row>
    <row r="22" spans="1:7" s="144" customFormat="1" ht="30.15" customHeight="1">
      <c r="A22" s="363" t="s">
        <v>88</v>
      </c>
      <c r="B22" s="141" t="s">
        <v>74</v>
      </c>
      <c r="C22" s="142" t="s">
        <v>89</v>
      </c>
      <c r="D22" s="143">
        <v>66</v>
      </c>
      <c r="E22" s="143">
        <v>32</v>
      </c>
      <c r="F22" s="362">
        <v>0</v>
      </c>
    </row>
    <row r="23" spans="1:7" s="144" customFormat="1" ht="16.95" customHeight="1">
      <c r="A23" s="363" t="s">
        <v>90</v>
      </c>
      <c r="B23" s="141" t="s">
        <v>74</v>
      </c>
      <c r="C23" s="142" t="s">
        <v>91</v>
      </c>
      <c r="D23" s="143">
        <v>0</v>
      </c>
      <c r="E23" s="143">
        <v>0</v>
      </c>
      <c r="F23" s="362">
        <v>0</v>
      </c>
    </row>
    <row r="24" spans="1:7" s="144" customFormat="1" ht="16.95" customHeight="1">
      <c r="A24" s="363" t="s">
        <v>92</v>
      </c>
      <c r="B24" s="141" t="s">
        <v>74</v>
      </c>
      <c r="C24" s="142" t="s">
        <v>93</v>
      </c>
      <c r="D24" s="143">
        <v>8138</v>
      </c>
      <c r="E24" s="143">
        <v>7923</v>
      </c>
      <c r="F24" s="362">
        <v>0</v>
      </c>
    </row>
    <row r="25" spans="1:7" s="144" customFormat="1" ht="16.95" customHeight="1">
      <c r="A25" s="363" t="s">
        <v>94</v>
      </c>
      <c r="B25" s="141" t="s">
        <v>74</v>
      </c>
      <c r="C25" s="142" t="s">
        <v>95</v>
      </c>
      <c r="D25" s="143">
        <v>7</v>
      </c>
      <c r="E25" s="143">
        <v>7</v>
      </c>
      <c r="F25" s="362">
        <v>0</v>
      </c>
    </row>
    <row r="26" spans="1:7" s="144" customFormat="1" ht="16.95" customHeight="1">
      <c r="A26" s="363" t="s">
        <v>96</v>
      </c>
      <c r="B26" s="141" t="s">
        <v>74</v>
      </c>
      <c r="C26" s="142" t="s">
        <v>97</v>
      </c>
      <c r="D26" s="143">
        <v>5463</v>
      </c>
      <c r="E26" s="143">
        <v>4684</v>
      </c>
      <c r="F26" s="362">
        <v>1</v>
      </c>
    </row>
    <row r="27" spans="1:7" s="144" customFormat="1" ht="16.95" customHeight="1">
      <c r="A27" s="363" t="s">
        <v>98</v>
      </c>
      <c r="B27" s="141" t="s">
        <v>74</v>
      </c>
      <c r="C27" s="142" t="s">
        <v>99</v>
      </c>
      <c r="D27" s="143">
        <v>417</v>
      </c>
      <c r="E27" s="143">
        <v>53</v>
      </c>
      <c r="F27" s="362">
        <v>4</v>
      </c>
    </row>
    <row r="28" spans="1:7" s="144" customFormat="1" ht="30.15" customHeight="1">
      <c r="A28" s="363" t="s">
        <v>100</v>
      </c>
      <c r="B28" s="141" t="s">
        <v>74</v>
      </c>
      <c r="C28" s="142" t="s">
        <v>101</v>
      </c>
      <c r="D28" s="143">
        <v>10</v>
      </c>
      <c r="E28" s="143">
        <v>5</v>
      </c>
      <c r="F28" s="362">
        <v>0</v>
      </c>
    </row>
    <row r="29" spans="1:7" s="144" customFormat="1" ht="16.95" customHeight="1">
      <c r="A29" s="363" t="s">
        <v>102</v>
      </c>
      <c r="B29" s="141" t="s">
        <v>74</v>
      </c>
      <c r="C29" s="142" t="s">
        <v>103</v>
      </c>
      <c r="D29" s="143">
        <v>0</v>
      </c>
      <c r="E29" s="143">
        <v>0</v>
      </c>
      <c r="F29" s="362">
        <v>0</v>
      </c>
    </row>
    <row r="30" spans="1:7" s="144" customFormat="1" ht="16.95" customHeight="1">
      <c r="A30" s="363" t="s">
        <v>104</v>
      </c>
      <c r="B30" s="141" t="s">
        <v>74</v>
      </c>
      <c r="C30" s="142" t="s">
        <v>105</v>
      </c>
      <c r="D30" s="143">
        <v>957201</v>
      </c>
      <c r="E30" s="143">
        <v>936901</v>
      </c>
      <c r="F30" s="362">
        <v>3</v>
      </c>
    </row>
    <row r="31" spans="1:7" s="144" customFormat="1" ht="30.15" customHeight="1">
      <c r="A31" s="363" t="s">
        <v>106</v>
      </c>
      <c r="B31" s="141" t="s">
        <v>74</v>
      </c>
      <c r="C31" s="142" t="s">
        <v>107</v>
      </c>
      <c r="D31" s="143">
        <v>130</v>
      </c>
      <c r="E31" s="143">
        <v>128</v>
      </c>
      <c r="F31" s="362">
        <v>0</v>
      </c>
    </row>
    <row r="32" spans="1:7" s="144" customFormat="1" ht="30.15" customHeight="1">
      <c r="A32" s="363" t="s">
        <v>108</v>
      </c>
      <c r="B32" s="141" t="s">
        <v>74</v>
      </c>
      <c r="C32" s="142" t="s">
        <v>109</v>
      </c>
      <c r="D32" s="143">
        <v>94</v>
      </c>
      <c r="E32" s="143">
        <v>48</v>
      </c>
      <c r="F32" s="362">
        <v>0</v>
      </c>
    </row>
    <row r="33" spans="1:6" s="144" customFormat="1" ht="15">
      <c r="A33" s="365" t="s">
        <v>110</v>
      </c>
      <c r="B33" s="366" t="s">
        <v>74</v>
      </c>
      <c r="C33" s="367" t="s">
        <v>242</v>
      </c>
      <c r="D33" s="368">
        <v>0</v>
      </c>
      <c r="E33" s="368">
        <v>0</v>
      </c>
      <c r="F33" s="369">
        <v>0</v>
      </c>
    </row>
    <row r="34" spans="1:6" ht="14.7" customHeight="1"/>
    <row r="35" spans="1:6" ht="14.7" customHeight="1"/>
    <row r="36" spans="1:6" ht="14.7" customHeight="1"/>
    <row r="37" spans="1:6" ht="14.7" customHeight="1"/>
    <row r="38" spans="1:6" ht="14.7" customHeight="1"/>
    <row r="39" spans="1:6" ht="14.7" customHeight="1"/>
    <row r="40" spans="1:6" ht="14.7" customHeight="1"/>
    <row r="41" spans="1:6" ht="14.7" customHeight="1"/>
    <row r="42" spans="1:6" ht="14.7" customHeight="1"/>
    <row r="43" spans="1:6" ht="14.7" customHeight="1"/>
    <row r="44" spans="1:6" ht="14.7" customHeight="1"/>
    <row r="45" spans="1:6" ht="14.7" customHeight="1"/>
    <row r="46" spans="1:6" ht="14.7" customHeight="1"/>
    <row r="47" spans="1:6" ht="14.7" customHeight="1"/>
    <row r="48" spans="1:6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4.7" customHeight="1"/>
    <row r="65521" ht="14.7" customHeight="1"/>
    <row r="65522" ht="14.7" customHeight="1"/>
    <row r="65523" ht="14.7" customHeight="1"/>
    <row r="65524" ht="14.7" customHeight="1"/>
    <row r="65525" ht="14.7" customHeight="1"/>
    <row r="65526" ht="14.7" customHeight="1"/>
    <row r="65527" ht="14.7" customHeight="1"/>
    <row r="65528" ht="14.7" customHeight="1"/>
    <row r="65529" ht="14.7" customHeight="1"/>
    <row r="65530" ht="14.7" customHeight="1"/>
    <row r="65531" ht="14.7" customHeight="1"/>
    <row r="65532" ht="14.7" customHeight="1"/>
    <row r="65533" ht="14.7" customHeight="1"/>
    <row r="65534" ht="14.7" customHeight="1"/>
    <row r="65535" ht="12.75" customHeight="1"/>
    <row r="65536" ht="12.75" customHeight="1"/>
  </sheetData>
  <sheetProtection algorithmName="SHA-512" hashValue="HA4i4IemPxeFuGlj4D69GPtv7XxEOsgEjpBNFElMhgHMB3GVgJEEtXhAA4xUTUi+K80fmYstSkZPYmivZ1BvaA==" saltValue="xyMsESfxCEOKtbmk/bzBYQ==" spinCount="100000" sheet="1" objects="1" scenarios="1"/>
  <mergeCells count="9">
    <mergeCell ref="F9:F11"/>
    <mergeCell ref="A14:C14"/>
    <mergeCell ref="A1:C1"/>
    <mergeCell ref="A2:F2"/>
    <mergeCell ref="A3:F3"/>
    <mergeCell ref="A4:F4"/>
    <mergeCell ref="A5:F5"/>
    <mergeCell ref="D7:F7"/>
    <mergeCell ref="D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8FA1-C32D-4CD1-A14B-FB0AB4DC5D23}">
  <dimension ref="A1:G65535"/>
  <sheetViews>
    <sheetView view="pageBreakPreview" zoomScaleNormal="100" zoomScaleSheetLayoutView="100" workbookViewId="0">
      <selection activeCell="C3" sqref="C3:F3"/>
    </sheetView>
  </sheetViews>
  <sheetFormatPr defaultColWidth="7.77734375" defaultRowHeight="15"/>
  <cols>
    <col min="1" max="1" width="2.77734375" style="151" customWidth="1"/>
    <col min="2" max="2" width="4.44140625" style="151" customWidth="1"/>
    <col min="3" max="3" width="87.6640625" style="151" bestFit="1" customWidth="1"/>
    <col min="4" max="4" width="15.88671875" style="153" customWidth="1"/>
    <col min="5" max="6" width="15.88671875" style="154" customWidth="1"/>
    <col min="7" max="7" width="14.33203125" style="64" customWidth="1"/>
    <col min="8" max="251" width="7.77734375" style="151"/>
    <col min="252" max="252" width="7.77734375" style="151" customWidth="1"/>
    <col min="253" max="253" width="2.77734375" style="151" customWidth="1"/>
    <col min="254" max="254" width="4.44140625" style="151" customWidth="1"/>
    <col min="255" max="255" width="83" style="151" bestFit="1" customWidth="1"/>
    <col min="256" max="260" width="15.88671875" style="151" customWidth="1"/>
    <col min="261" max="263" width="14.33203125" style="151" customWidth="1"/>
    <col min="264" max="507" width="7.77734375" style="151"/>
    <col min="508" max="508" width="7.77734375" style="151" customWidth="1"/>
    <col min="509" max="509" width="2.77734375" style="151" customWidth="1"/>
    <col min="510" max="510" width="4.44140625" style="151" customWidth="1"/>
    <col min="511" max="511" width="83" style="151" bestFit="1" customWidth="1"/>
    <col min="512" max="516" width="15.88671875" style="151" customWidth="1"/>
    <col min="517" max="519" width="14.33203125" style="151" customWidth="1"/>
    <col min="520" max="763" width="7.77734375" style="151"/>
    <col min="764" max="764" width="7.77734375" style="151" customWidth="1"/>
    <col min="765" max="765" width="2.77734375" style="151" customWidth="1"/>
    <col min="766" max="766" width="4.44140625" style="151" customWidth="1"/>
    <col min="767" max="767" width="83" style="151" bestFit="1" customWidth="1"/>
    <col min="768" max="772" width="15.88671875" style="151" customWidth="1"/>
    <col min="773" max="775" width="14.33203125" style="151" customWidth="1"/>
    <col min="776" max="1019" width="7.77734375" style="151"/>
    <col min="1020" max="1020" width="7.77734375" style="151" customWidth="1"/>
    <col min="1021" max="1021" width="2.77734375" style="151" customWidth="1"/>
    <col min="1022" max="1022" width="4.44140625" style="151" customWidth="1"/>
    <col min="1023" max="1023" width="83" style="151" bestFit="1" customWidth="1"/>
    <col min="1024" max="1028" width="15.88671875" style="151" customWidth="1"/>
    <col min="1029" max="1031" width="14.33203125" style="151" customWidth="1"/>
    <col min="1032" max="1275" width="7.77734375" style="151"/>
    <col min="1276" max="1276" width="7.77734375" style="151" customWidth="1"/>
    <col min="1277" max="1277" width="2.77734375" style="151" customWidth="1"/>
    <col min="1278" max="1278" width="4.44140625" style="151" customWidth="1"/>
    <col min="1279" max="1279" width="83" style="151" bestFit="1" customWidth="1"/>
    <col min="1280" max="1284" width="15.88671875" style="151" customWidth="1"/>
    <col min="1285" max="1287" width="14.33203125" style="151" customWidth="1"/>
    <col min="1288" max="1531" width="7.77734375" style="151"/>
    <col min="1532" max="1532" width="7.77734375" style="151" customWidth="1"/>
    <col min="1533" max="1533" width="2.77734375" style="151" customWidth="1"/>
    <col min="1534" max="1534" width="4.44140625" style="151" customWidth="1"/>
    <col min="1535" max="1535" width="83" style="151" bestFit="1" customWidth="1"/>
    <col min="1536" max="1540" width="15.88671875" style="151" customWidth="1"/>
    <col min="1541" max="1543" width="14.33203125" style="151" customWidth="1"/>
    <col min="1544" max="1787" width="7.77734375" style="151"/>
    <col min="1788" max="1788" width="7.77734375" style="151" customWidth="1"/>
    <col min="1789" max="1789" width="2.77734375" style="151" customWidth="1"/>
    <col min="1790" max="1790" width="4.44140625" style="151" customWidth="1"/>
    <col min="1791" max="1791" width="83" style="151" bestFit="1" customWidth="1"/>
    <col min="1792" max="1796" width="15.88671875" style="151" customWidth="1"/>
    <col min="1797" max="1799" width="14.33203125" style="151" customWidth="1"/>
    <col min="1800" max="2043" width="7.77734375" style="151"/>
    <col min="2044" max="2044" width="7.77734375" style="151" customWidth="1"/>
    <col min="2045" max="2045" width="2.77734375" style="151" customWidth="1"/>
    <col min="2046" max="2046" width="4.44140625" style="151" customWidth="1"/>
    <col min="2047" max="2047" width="83" style="151" bestFit="1" customWidth="1"/>
    <col min="2048" max="2052" width="15.88671875" style="151" customWidth="1"/>
    <col min="2053" max="2055" width="14.33203125" style="151" customWidth="1"/>
    <col min="2056" max="2299" width="7.77734375" style="151"/>
    <col min="2300" max="2300" width="7.77734375" style="151" customWidth="1"/>
    <col min="2301" max="2301" width="2.77734375" style="151" customWidth="1"/>
    <col min="2302" max="2302" width="4.44140625" style="151" customWidth="1"/>
    <col min="2303" max="2303" width="83" style="151" bestFit="1" customWidth="1"/>
    <col min="2304" max="2308" width="15.88671875" style="151" customWidth="1"/>
    <col min="2309" max="2311" width="14.33203125" style="151" customWidth="1"/>
    <col min="2312" max="2555" width="7.77734375" style="151"/>
    <col min="2556" max="2556" width="7.77734375" style="151" customWidth="1"/>
    <col min="2557" max="2557" width="2.77734375" style="151" customWidth="1"/>
    <col min="2558" max="2558" width="4.44140625" style="151" customWidth="1"/>
    <col min="2559" max="2559" width="83" style="151" bestFit="1" customWidth="1"/>
    <col min="2560" max="2564" width="15.88671875" style="151" customWidth="1"/>
    <col min="2565" max="2567" width="14.33203125" style="151" customWidth="1"/>
    <col min="2568" max="2811" width="7.77734375" style="151"/>
    <col min="2812" max="2812" width="7.77734375" style="151" customWidth="1"/>
    <col min="2813" max="2813" width="2.77734375" style="151" customWidth="1"/>
    <col min="2814" max="2814" width="4.44140625" style="151" customWidth="1"/>
    <col min="2815" max="2815" width="83" style="151" bestFit="1" customWidth="1"/>
    <col min="2816" max="2820" width="15.88671875" style="151" customWidth="1"/>
    <col min="2821" max="2823" width="14.33203125" style="151" customWidth="1"/>
    <col min="2824" max="3067" width="7.77734375" style="151"/>
    <col min="3068" max="3068" width="7.77734375" style="151" customWidth="1"/>
    <col min="3069" max="3069" width="2.77734375" style="151" customWidth="1"/>
    <col min="3070" max="3070" width="4.44140625" style="151" customWidth="1"/>
    <col min="3071" max="3071" width="83" style="151" bestFit="1" customWidth="1"/>
    <col min="3072" max="3076" width="15.88671875" style="151" customWidth="1"/>
    <col min="3077" max="3079" width="14.33203125" style="151" customWidth="1"/>
    <col min="3080" max="3323" width="7.77734375" style="151"/>
    <col min="3324" max="3324" width="7.77734375" style="151" customWidth="1"/>
    <col min="3325" max="3325" width="2.77734375" style="151" customWidth="1"/>
    <col min="3326" max="3326" width="4.44140625" style="151" customWidth="1"/>
    <col min="3327" max="3327" width="83" style="151" bestFit="1" customWidth="1"/>
    <col min="3328" max="3332" width="15.88671875" style="151" customWidth="1"/>
    <col min="3333" max="3335" width="14.33203125" style="151" customWidth="1"/>
    <col min="3336" max="3579" width="7.77734375" style="151"/>
    <col min="3580" max="3580" width="7.77734375" style="151" customWidth="1"/>
    <col min="3581" max="3581" width="2.77734375" style="151" customWidth="1"/>
    <col min="3582" max="3582" width="4.44140625" style="151" customWidth="1"/>
    <col min="3583" max="3583" width="83" style="151" bestFit="1" customWidth="1"/>
    <col min="3584" max="3588" width="15.88671875" style="151" customWidth="1"/>
    <col min="3589" max="3591" width="14.33203125" style="151" customWidth="1"/>
    <col min="3592" max="3835" width="7.77734375" style="151"/>
    <col min="3836" max="3836" width="7.77734375" style="151" customWidth="1"/>
    <col min="3837" max="3837" width="2.77734375" style="151" customWidth="1"/>
    <col min="3838" max="3838" width="4.44140625" style="151" customWidth="1"/>
    <col min="3839" max="3839" width="83" style="151" bestFit="1" customWidth="1"/>
    <col min="3840" max="3844" width="15.88671875" style="151" customWidth="1"/>
    <col min="3845" max="3847" width="14.33203125" style="151" customWidth="1"/>
    <col min="3848" max="4091" width="7.77734375" style="151"/>
    <col min="4092" max="4092" width="7.77734375" style="151" customWidth="1"/>
    <col min="4093" max="4093" width="2.77734375" style="151" customWidth="1"/>
    <col min="4094" max="4094" width="4.44140625" style="151" customWidth="1"/>
    <col min="4095" max="4095" width="83" style="151" bestFit="1" customWidth="1"/>
    <col min="4096" max="4100" width="15.88671875" style="151" customWidth="1"/>
    <col min="4101" max="4103" width="14.33203125" style="151" customWidth="1"/>
    <col min="4104" max="4347" width="7.77734375" style="151"/>
    <col min="4348" max="4348" width="7.77734375" style="151" customWidth="1"/>
    <col min="4349" max="4349" width="2.77734375" style="151" customWidth="1"/>
    <col min="4350" max="4350" width="4.44140625" style="151" customWidth="1"/>
    <col min="4351" max="4351" width="83" style="151" bestFit="1" customWidth="1"/>
    <col min="4352" max="4356" width="15.88671875" style="151" customWidth="1"/>
    <col min="4357" max="4359" width="14.33203125" style="151" customWidth="1"/>
    <col min="4360" max="4603" width="7.77734375" style="151"/>
    <col min="4604" max="4604" width="7.77734375" style="151" customWidth="1"/>
    <col min="4605" max="4605" width="2.77734375" style="151" customWidth="1"/>
    <col min="4606" max="4606" width="4.44140625" style="151" customWidth="1"/>
    <col min="4607" max="4607" width="83" style="151" bestFit="1" customWidth="1"/>
    <col min="4608" max="4612" width="15.88671875" style="151" customWidth="1"/>
    <col min="4613" max="4615" width="14.33203125" style="151" customWidth="1"/>
    <col min="4616" max="4859" width="7.77734375" style="151"/>
    <col min="4860" max="4860" width="7.77734375" style="151" customWidth="1"/>
    <col min="4861" max="4861" width="2.77734375" style="151" customWidth="1"/>
    <col min="4862" max="4862" width="4.44140625" style="151" customWidth="1"/>
    <col min="4863" max="4863" width="83" style="151" bestFit="1" customWidth="1"/>
    <col min="4864" max="4868" width="15.88671875" style="151" customWidth="1"/>
    <col min="4869" max="4871" width="14.33203125" style="151" customWidth="1"/>
    <col min="4872" max="5115" width="7.77734375" style="151"/>
    <col min="5116" max="5116" width="7.77734375" style="151" customWidth="1"/>
    <col min="5117" max="5117" width="2.77734375" style="151" customWidth="1"/>
    <col min="5118" max="5118" width="4.44140625" style="151" customWidth="1"/>
    <col min="5119" max="5119" width="83" style="151" bestFit="1" customWidth="1"/>
    <col min="5120" max="5124" width="15.88671875" style="151" customWidth="1"/>
    <col min="5125" max="5127" width="14.33203125" style="151" customWidth="1"/>
    <col min="5128" max="5371" width="7.77734375" style="151"/>
    <col min="5372" max="5372" width="7.77734375" style="151" customWidth="1"/>
    <col min="5373" max="5373" width="2.77734375" style="151" customWidth="1"/>
    <col min="5374" max="5374" width="4.44140625" style="151" customWidth="1"/>
    <col min="5375" max="5375" width="83" style="151" bestFit="1" customWidth="1"/>
    <col min="5376" max="5380" width="15.88671875" style="151" customWidth="1"/>
    <col min="5381" max="5383" width="14.33203125" style="151" customWidth="1"/>
    <col min="5384" max="5627" width="7.77734375" style="151"/>
    <col min="5628" max="5628" width="7.77734375" style="151" customWidth="1"/>
    <col min="5629" max="5629" width="2.77734375" style="151" customWidth="1"/>
    <col min="5630" max="5630" width="4.44140625" style="151" customWidth="1"/>
    <col min="5631" max="5631" width="83" style="151" bestFit="1" customWidth="1"/>
    <col min="5632" max="5636" width="15.88671875" style="151" customWidth="1"/>
    <col min="5637" max="5639" width="14.33203125" style="151" customWidth="1"/>
    <col min="5640" max="5883" width="7.77734375" style="151"/>
    <col min="5884" max="5884" width="7.77734375" style="151" customWidth="1"/>
    <col min="5885" max="5885" width="2.77734375" style="151" customWidth="1"/>
    <col min="5886" max="5886" width="4.44140625" style="151" customWidth="1"/>
    <col min="5887" max="5887" width="83" style="151" bestFit="1" customWidth="1"/>
    <col min="5888" max="5892" width="15.88671875" style="151" customWidth="1"/>
    <col min="5893" max="5895" width="14.33203125" style="151" customWidth="1"/>
    <col min="5896" max="6139" width="7.77734375" style="151"/>
    <col min="6140" max="6140" width="7.77734375" style="151" customWidth="1"/>
    <col min="6141" max="6141" width="2.77734375" style="151" customWidth="1"/>
    <col min="6142" max="6142" width="4.44140625" style="151" customWidth="1"/>
    <col min="6143" max="6143" width="83" style="151" bestFit="1" customWidth="1"/>
    <col min="6144" max="6148" width="15.88671875" style="151" customWidth="1"/>
    <col min="6149" max="6151" width="14.33203125" style="151" customWidth="1"/>
    <col min="6152" max="6395" width="7.77734375" style="151"/>
    <col min="6396" max="6396" width="7.77734375" style="151" customWidth="1"/>
    <col min="6397" max="6397" width="2.77734375" style="151" customWidth="1"/>
    <col min="6398" max="6398" width="4.44140625" style="151" customWidth="1"/>
    <col min="6399" max="6399" width="83" style="151" bestFit="1" customWidth="1"/>
    <col min="6400" max="6404" width="15.88671875" style="151" customWidth="1"/>
    <col min="6405" max="6407" width="14.33203125" style="151" customWidth="1"/>
    <col min="6408" max="6651" width="7.77734375" style="151"/>
    <col min="6652" max="6652" width="7.77734375" style="151" customWidth="1"/>
    <col min="6653" max="6653" width="2.77734375" style="151" customWidth="1"/>
    <col min="6654" max="6654" width="4.44140625" style="151" customWidth="1"/>
    <col min="6655" max="6655" width="83" style="151" bestFit="1" customWidth="1"/>
    <col min="6656" max="6660" width="15.88671875" style="151" customWidth="1"/>
    <col min="6661" max="6663" width="14.33203125" style="151" customWidth="1"/>
    <col min="6664" max="6907" width="7.77734375" style="151"/>
    <col min="6908" max="6908" width="7.77734375" style="151" customWidth="1"/>
    <col min="6909" max="6909" width="2.77734375" style="151" customWidth="1"/>
    <col min="6910" max="6910" width="4.44140625" style="151" customWidth="1"/>
    <col min="6911" max="6911" width="83" style="151" bestFit="1" customWidth="1"/>
    <col min="6912" max="6916" width="15.88671875" style="151" customWidth="1"/>
    <col min="6917" max="6919" width="14.33203125" style="151" customWidth="1"/>
    <col min="6920" max="7163" width="7.77734375" style="151"/>
    <col min="7164" max="7164" width="7.77734375" style="151" customWidth="1"/>
    <col min="7165" max="7165" width="2.77734375" style="151" customWidth="1"/>
    <col min="7166" max="7166" width="4.44140625" style="151" customWidth="1"/>
    <col min="7167" max="7167" width="83" style="151" bestFit="1" customWidth="1"/>
    <col min="7168" max="7172" width="15.88671875" style="151" customWidth="1"/>
    <col min="7173" max="7175" width="14.33203125" style="151" customWidth="1"/>
    <col min="7176" max="7419" width="7.77734375" style="151"/>
    <col min="7420" max="7420" width="7.77734375" style="151" customWidth="1"/>
    <col min="7421" max="7421" width="2.77734375" style="151" customWidth="1"/>
    <col min="7422" max="7422" width="4.44140625" style="151" customWidth="1"/>
    <col min="7423" max="7423" width="83" style="151" bestFit="1" customWidth="1"/>
    <col min="7424" max="7428" width="15.88671875" style="151" customWidth="1"/>
    <col min="7429" max="7431" width="14.33203125" style="151" customWidth="1"/>
    <col min="7432" max="7675" width="7.77734375" style="151"/>
    <col min="7676" max="7676" width="7.77734375" style="151" customWidth="1"/>
    <col min="7677" max="7677" width="2.77734375" style="151" customWidth="1"/>
    <col min="7678" max="7678" width="4.44140625" style="151" customWidth="1"/>
    <col min="7679" max="7679" width="83" style="151" bestFit="1" customWidth="1"/>
    <col min="7680" max="7684" width="15.88671875" style="151" customWidth="1"/>
    <col min="7685" max="7687" width="14.33203125" style="151" customWidth="1"/>
    <col min="7688" max="7931" width="7.77734375" style="151"/>
    <col min="7932" max="7932" width="7.77734375" style="151" customWidth="1"/>
    <col min="7933" max="7933" width="2.77734375" style="151" customWidth="1"/>
    <col min="7934" max="7934" width="4.44140625" style="151" customWidth="1"/>
    <col min="7935" max="7935" width="83" style="151" bestFit="1" customWidth="1"/>
    <col min="7936" max="7940" width="15.88671875" style="151" customWidth="1"/>
    <col min="7941" max="7943" width="14.33203125" style="151" customWidth="1"/>
    <col min="7944" max="8187" width="7.77734375" style="151"/>
    <col min="8188" max="8188" width="7.77734375" style="151" customWidth="1"/>
    <col min="8189" max="8189" width="2.77734375" style="151" customWidth="1"/>
    <col min="8190" max="8190" width="4.44140625" style="151" customWidth="1"/>
    <col min="8191" max="8191" width="83" style="151" bestFit="1" customWidth="1"/>
    <col min="8192" max="8196" width="15.88671875" style="151" customWidth="1"/>
    <col min="8197" max="8199" width="14.33203125" style="151" customWidth="1"/>
    <col min="8200" max="8443" width="7.77734375" style="151"/>
    <col min="8444" max="8444" width="7.77734375" style="151" customWidth="1"/>
    <col min="8445" max="8445" width="2.77734375" style="151" customWidth="1"/>
    <col min="8446" max="8446" width="4.44140625" style="151" customWidth="1"/>
    <col min="8447" max="8447" width="83" style="151" bestFit="1" customWidth="1"/>
    <col min="8448" max="8452" width="15.88671875" style="151" customWidth="1"/>
    <col min="8453" max="8455" width="14.33203125" style="151" customWidth="1"/>
    <col min="8456" max="8699" width="7.77734375" style="151"/>
    <col min="8700" max="8700" width="7.77734375" style="151" customWidth="1"/>
    <col min="8701" max="8701" width="2.77734375" style="151" customWidth="1"/>
    <col min="8702" max="8702" width="4.44140625" style="151" customWidth="1"/>
    <col min="8703" max="8703" width="83" style="151" bestFit="1" customWidth="1"/>
    <col min="8704" max="8708" width="15.88671875" style="151" customWidth="1"/>
    <col min="8709" max="8711" width="14.33203125" style="151" customWidth="1"/>
    <col min="8712" max="8955" width="7.77734375" style="151"/>
    <col min="8956" max="8956" width="7.77734375" style="151" customWidth="1"/>
    <col min="8957" max="8957" width="2.77734375" style="151" customWidth="1"/>
    <col min="8958" max="8958" width="4.44140625" style="151" customWidth="1"/>
    <col min="8959" max="8959" width="83" style="151" bestFit="1" customWidth="1"/>
    <col min="8960" max="8964" width="15.88671875" style="151" customWidth="1"/>
    <col min="8965" max="8967" width="14.33203125" style="151" customWidth="1"/>
    <col min="8968" max="9211" width="7.77734375" style="151"/>
    <col min="9212" max="9212" width="7.77734375" style="151" customWidth="1"/>
    <col min="9213" max="9213" width="2.77734375" style="151" customWidth="1"/>
    <col min="9214" max="9214" width="4.44140625" style="151" customWidth="1"/>
    <col min="9215" max="9215" width="83" style="151" bestFit="1" customWidth="1"/>
    <col min="9216" max="9220" width="15.88671875" style="151" customWidth="1"/>
    <col min="9221" max="9223" width="14.33203125" style="151" customWidth="1"/>
    <col min="9224" max="9467" width="7.77734375" style="151"/>
    <col min="9468" max="9468" width="7.77734375" style="151" customWidth="1"/>
    <col min="9469" max="9469" width="2.77734375" style="151" customWidth="1"/>
    <col min="9470" max="9470" width="4.44140625" style="151" customWidth="1"/>
    <col min="9471" max="9471" width="83" style="151" bestFit="1" customWidth="1"/>
    <col min="9472" max="9476" width="15.88671875" style="151" customWidth="1"/>
    <col min="9477" max="9479" width="14.33203125" style="151" customWidth="1"/>
    <col min="9480" max="9723" width="7.77734375" style="151"/>
    <col min="9724" max="9724" width="7.77734375" style="151" customWidth="1"/>
    <col min="9725" max="9725" width="2.77734375" style="151" customWidth="1"/>
    <col min="9726" max="9726" width="4.44140625" style="151" customWidth="1"/>
    <col min="9727" max="9727" width="83" style="151" bestFit="1" customWidth="1"/>
    <col min="9728" max="9732" width="15.88671875" style="151" customWidth="1"/>
    <col min="9733" max="9735" width="14.33203125" style="151" customWidth="1"/>
    <col min="9736" max="9979" width="7.77734375" style="151"/>
    <col min="9980" max="9980" width="7.77734375" style="151" customWidth="1"/>
    <col min="9981" max="9981" width="2.77734375" style="151" customWidth="1"/>
    <col min="9982" max="9982" width="4.44140625" style="151" customWidth="1"/>
    <col min="9983" max="9983" width="83" style="151" bestFit="1" customWidth="1"/>
    <col min="9984" max="9988" width="15.88671875" style="151" customWidth="1"/>
    <col min="9989" max="9991" width="14.33203125" style="151" customWidth="1"/>
    <col min="9992" max="10235" width="7.77734375" style="151"/>
    <col min="10236" max="10236" width="7.77734375" style="151" customWidth="1"/>
    <col min="10237" max="10237" width="2.77734375" style="151" customWidth="1"/>
    <col min="10238" max="10238" width="4.44140625" style="151" customWidth="1"/>
    <col min="10239" max="10239" width="83" style="151" bestFit="1" customWidth="1"/>
    <col min="10240" max="10244" width="15.88671875" style="151" customWidth="1"/>
    <col min="10245" max="10247" width="14.33203125" style="151" customWidth="1"/>
    <col min="10248" max="10491" width="7.77734375" style="151"/>
    <col min="10492" max="10492" width="7.77734375" style="151" customWidth="1"/>
    <col min="10493" max="10493" width="2.77734375" style="151" customWidth="1"/>
    <col min="10494" max="10494" width="4.44140625" style="151" customWidth="1"/>
    <col min="10495" max="10495" width="83" style="151" bestFit="1" customWidth="1"/>
    <col min="10496" max="10500" width="15.88671875" style="151" customWidth="1"/>
    <col min="10501" max="10503" width="14.33203125" style="151" customWidth="1"/>
    <col min="10504" max="10747" width="7.77734375" style="151"/>
    <col min="10748" max="10748" width="7.77734375" style="151" customWidth="1"/>
    <col min="10749" max="10749" width="2.77734375" style="151" customWidth="1"/>
    <col min="10750" max="10750" width="4.44140625" style="151" customWidth="1"/>
    <col min="10751" max="10751" width="83" style="151" bestFit="1" customWidth="1"/>
    <col min="10752" max="10756" width="15.88671875" style="151" customWidth="1"/>
    <col min="10757" max="10759" width="14.33203125" style="151" customWidth="1"/>
    <col min="10760" max="11003" width="7.77734375" style="151"/>
    <col min="11004" max="11004" width="7.77734375" style="151" customWidth="1"/>
    <col min="11005" max="11005" width="2.77734375" style="151" customWidth="1"/>
    <col min="11006" max="11006" width="4.44140625" style="151" customWidth="1"/>
    <col min="11007" max="11007" width="83" style="151" bestFit="1" customWidth="1"/>
    <col min="11008" max="11012" width="15.88671875" style="151" customWidth="1"/>
    <col min="11013" max="11015" width="14.33203125" style="151" customWidth="1"/>
    <col min="11016" max="11259" width="7.77734375" style="151"/>
    <col min="11260" max="11260" width="7.77734375" style="151" customWidth="1"/>
    <col min="11261" max="11261" width="2.77734375" style="151" customWidth="1"/>
    <col min="11262" max="11262" width="4.44140625" style="151" customWidth="1"/>
    <col min="11263" max="11263" width="83" style="151" bestFit="1" customWidth="1"/>
    <col min="11264" max="11268" width="15.88671875" style="151" customWidth="1"/>
    <col min="11269" max="11271" width="14.33203125" style="151" customWidth="1"/>
    <col min="11272" max="11515" width="7.77734375" style="151"/>
    <col min="11516" max="11516" width="7.77734375" style="151" customWidth="1"/>
    <col min="11517" max="11517" width="2.77734375" style="151" customWidth="1"/>
    <col min="11518" max="11518" width="4.44140625" style="151" customWidth="1"/>
    <col min="11519" max="11519" width="83" style="151" bestFit="1" customWidth="1"/>
    <col min="11520" max="11524" width="15.88671875" style="151" customWidth="1"/>
    <col min="11525" max="11527" width="14.33203125" style="151" customWidth="1"/>
    <col min="11528" max="11771" width="7.77734375" style="151"/>
    <col min="11772" max="11772" width="7.77734375" style="151" customWidth="1"/>
    <col min="11773" max="11773" width="2.77734375" style="151" customWidth="1"/>
    <col min="11774" max="11774" width="4.44140625" style="151" customWidth="1"/>
    <col min="11775" max="11775" width="83" style="151" bestFit="1" customWidth="1"/>
    <col min="11776" max="11780" width="15.88671875" style="151" customWidth="1"/>
    <col min="11781" max="11783" width="14.33203125" style="151" customWidth="1"/>
    <col min="11784" max="12027" width="7.77734375" style="151"/>
    <col min="12028" max="12028" width="7.77734375" style="151" customWidth="1"/>
    <col min="12029" max="12029" width="2.77734375" style="151" customWidth="1"/>
    <col min="12030" max="12030" width="4.44140625" style="151" customWidth="1"/>
    <col min="12031" max="12031" width="83" style="151" bestFit="1" customWidth="1"/>
    <col min="12032" max="12036" width="15.88671875" style="151" customWidth="1"/>
    <col min="12037" max="12039" width="14.33203125" style="151" customWidth="1"/>
    <col min="12040" max="12283" width="7.77734375" style="151"/>
    <col min="12284" max="12284" width="7.77734375" style="151" customWidth="1"/>
    <col min="12285" max="12285" width="2.77734375" style="151" customWidth="1"/>
    <col min="12286" max="12286" width="4.44140625" style="151" customWidth="1"/>
    <col min="12287" max="12287" width="83" style="151" bestFit="1" customWidth="1"/>
    <col min="12288" max="12292" width="15.88671875" style="151" customWidth="1"/>
    <col min="12293" max="12295" width="14.33203125" style="151" customWidth="1"/>
    <col min="12296" max="12539" width="7.77734375" style="151"/>
    <col min="12540" max="12540" width="7.77734375" style="151" customWidth="1"/>
    <col min="12541" max="12541" width="2.77734375" style="151" customWidth="1"/>
    <col min="12542" max="12542" width="4.44140625" style="151" customWidth="1"/>
    <col min="12543" max="12543" width="83" style="151" bestFit="1" customWidth="1"/>
    <col min="12544" max="12548" width="15.88671875" style="151" customWidth="1"/>
    <col min="12549" max="12551" width="14.33203125" style="151" customWidth="1"/>
    <col min="12552" max="12795" width="7.77734375" style="151"/>
    <col min="12796" max="12796" width="7.77734375" style="151" customWidth="1"/>
    <col min="12797" max="12797" width="2.77734375" style="151" customWidth="1"/>
    <col min="12798" max="12798" width="4.44140625" style="151" customWidth="1"/>
    <col min="12799" max="12799" width="83" style="151" bestFit="1" customWidth="1"/>
    <col min="12800" max="12804" width="15.88671875" style="151" customWidth="1"/>
    <col min="12805" max="12807" width="14.33203125" style="151" customWidth="1"/>
    <col min="12808" max="13051" width="7.77734375" style="151"/>
    <col min="13052" max="13052" width="7.77734375" style="151" customWidth="1"/>
    <col min="13053" max="13053" width="2.77734375" style="151" customWidth="1"/>
    <col min="13054" max="13054" width="4.44140625" style="151" customWidth="1"/>
    <col min="13055" max="13055" width="83" style="151" bestFit="1" customWidth="1"/>
    <col min="13056" max="13060" width="15.88671875" style="151" customWidth="1"/>
    <col min="13061" max="13063" width="14.33203125" style="151" customWidth="1"/>
    <col min="13064" max="13307" width="7.77734375" style="151"/>
    <col min="13308" max="13308" width="7.77734375" style="151" customWidth="1"/>
    <col min="13309" max="13309" width="2.77734375" style="151" customWidth="1"/>
    <col min="13310" max="13310" width="4.44140625" style="151" customWidth="1"/>
    <col min="13311" max="13311" width="83" style="151" bestFit="1" customWidth="1"/>
    <col min="13312" max="13316" width="15.88671875" style="151" customWidth="1"/>
    <col min="13317" max="13319" width="14.33203125" style="151" customWidth="1"/>
    <col min="13320" max="13563" width="7.77734375" style="151"/>
    <col min="13564" max="13564" width="7.77734375" style="151" customWidth="1"/>
    <col min="13565" max="13565" width="2.77734375" style="151" customWidth="1"/>
    <col min="13566" max="13566" width="4.44140625" style="151" customWidth="1"/>
    <col min="13567" max="13567" width="83" style="151" bestFit="1" customWidth="1"/>
    <col min="13568" max="13572" width="15.88671875" style="151" customWidth="1"/>
    <col min="13573" max="13575" width="14.33203125" style="151" customWidth="1"/>
    <col min="13576" max="13819" width="7.77734375" style="151"/>
    <col min="13820" max="13820" width="7.77734375" style="151" customWidth="1"/>
    <col min="13821" max="13821" width="2.77734375" style="151" customWidth="1"/>
    <col min="13822" max="13822" width="4.44140625" style="151" customWidth="1"/>
    <col min="13823" max="13823" width="83" style="151" bestFit="1" customWidth="1"/>
    <col min="13824" max="13828" width="15.88671875" style="151" customWidth="1"/>
    <col min="13829" max="13831" width="14.33203125" style="151" customWidth="1"/>
    <col min="13832" max="14075" width="7.77734375" style="151"/>
    <col min="14076" max="14076" width="7.77734375" style="151" customWidth="1"/>
    <col min="14077" max="14077" width="2.77734375" style="151" customWidth="1"/>
    <col min="14078" max="14078" width="4.44140625" style="151" customWidth="1"/>
    <col min="14079" max="14079" width="83" style="151" bestFit="1" customWidth="1"/>
    <col min="14080" max="14084" width="15.88671875" style="151" customWidth="1"/>
    <col min="14085" max="14087" width="14.33203125" style="151" customWidth="1"/>
    <col min="14088" max="14331" width="7.77734375" style="151"/>
    <col min="14332" max="14332" width="7.77734375" style="151" customWidth="1"/>
    <col min="14333" max="14333" width="2.77734375" style="151" customWidth="1"/>
    <col min="14334" max="14334" width="4.44140625" style="151" customWidth="1"/>
    <col min="14335" max="14335" width="83" style="151" bestFit="1" customWidth="1"/>
    <col min="14336" max="14340" width="15.88671875" style="151" customWidth="1"/>
    <col min="14341" max="14343" width="14.33203125" style="151" customWidth="1"/>
    <col min="14344" max="14587" width="7.77734375" style="151"/>
    <col min="14588" max="14588" width="7.77734375" style="151" customWidth="1"/>
    <col min="14589" max="14589" width="2.77734375" style="151" customWidth="1"/>
    <col min="14590" max="14590" width="4.44140625" style="151" customWidth="1"/>
    <col min="14591" max="14591" width="83" style="151" bestFit="1" customWidth="1"/>
    <col min="14592" max="14596" width="15.88671875" style="151" customWidth="1"/>
    <col min="14597" max="14599" width="14.33203125" style="151" customWidth="1"/>
    <col min="14600" max="14843" width="7.77734375" style="151"/>
    <col min="14844" max="14844" width="7.77734375" style="151" customWidth="1"/>
    <col min="14845" max="14845" width="2.77734375" style="151" customWidth="1"/>
    <col min="14846" max="14846" width="4.44140625" style="151" customWidth="1"/>
    <col min="14847" max="14847" width="83" style="151" bestFit="1" customWidth="1"/>
    <col min="14848" max="14852" width="15.88671875" style="151" customWidth="1"/>
    <col min="14853" max="14855" width="14.33203125" style="151" customWidth="1"/>
    <col min="14856" max="15099" width="7.77734375" style="151"/>
    <col min="15100" max="15100" width="7.77734375" style="151" customWidth="1"/>
    <col min="15101" max="15101" width="2.77734375" style="151" customWidth="1"/>
    <col min="15102" max="15102" width="4.44140625" style="151" customWidth="1"/>
    <col min="15103" max="15103" width="83" style="151" bestFit="1" customWidth="1"/>
    <col min="15104" max="15108" width="15.88671875" style="151" customWidth="1"/>
    <col min="15109" max="15111" width="14.33203125" style="151" customWidth="1"/>
    <col min="15112" max="15355" width="7.77734375" style="151"/>
    <col min="15356" max="15356" width="7.77734375" style="151" customWidth="1"/>
    <col min="15357" max="15357" width="2.77734375" style="151" customWidth="1"/>
    <col min="15358" max="15358" width="4.44140625" style="151" customWidth="1"/>
    <col min="15359" max="15359" width="83" style="151" bestFit="1" customWidth="1"/>
    <col min="15360" max="15364" width="15.88671875" style="151" customWidth="1"/>
    <col min="15365" max="15367" width="14.33203125" style="151" customWidth="1"/>
    <col min="15368" max="15611" width="7.77734375" style="151"/>
    <col min="15612" max="15612" width="7.77734375" style="151" customWidth="1"/>
    <col min="15613" max="15613" width="2.77734375" style="151" customWidth="1"/>
    <col min="15614" max="15614" width="4.44140625" style="151" customWidth="1"/>
    <col min="15615" max="15615" width="83" style="151" bestFit="1" customWidth="1"/>
    <col min="15616" max="15620" width="15.88671875" style="151" customWidth="1"/>
    <col min="15621" max="15623" width="14.33203125" style="151" customWidth="1"/>
    <col min="15624" max="15867" width="7.77734375" style="151"/>
    <col min="15868" max="15868" width="7.77734375" style="151" customWidth="1"/>
    <col min="15869" max="15869" width="2.77734375" style="151" customWidth="1"/>
    <col min="15870" max="15870" width="4.44140625" style="151" customWidth="1"/>
    <col min="15871" max="15871" width="83" style="151" bestFit="1" customWidth="1"/>
    <col min="15872" max="15876" width="15.88671875" style="151" customWidth="1"/>
    <col min="15877" max="15879" width="14.33203125" style="151" customWidth="1"/>
    <col min="15880" max="16123" width="7.77734375" style="151"/>
    <col min="16124" max="16124" width="7.77734375" style="151" customWidth="1"/>
    <col min="16125" max="16125" width="2.77734375" style="151" customWidth="1"/>
    <col min="16126" max="16126" width="4.44140625" style="151" customWidth="1"/>
    <col min="16127" max="16127" width="83" style="151" bestFit="1" customWidth="1"/>
    <col min="16128" max="16132" width="15.88671875" style="151" customWidth="1"/>
    <col min="16133" max="16135" width="14.33203125" style="151" customWidth="1"/>
    <col min="16136" max="16384" width="7.77734375" style="151"/>
  </cols>
  <sheetData>
    <row r="1" spans="1:7" ht="19.5" customHeight="1">
      <c r="A1" s="152" t="s">
        <v>114</v>
      </c>
      <c r="B1" s="152"/>
      <c r="C1" s="152"/>
      <c r="F1" s="155"/>
    </row>
    <row r="2" spans="1:7" ht="15.75" customHeight="1">
      <c r="A2" s="415" t="s">
        <v>238</v>
      </c>
      <c r="B2" s="415"/>
      <c r="C2" s="415"/>
      <c r="D2" s="415"/>
      <c r="E2" s="415"/>
      <c r="F2" s="415"/>
      <c r="G2" s="111"/>
    </row>
    <row r="3" spans="1:7" ht="15.75" customHeight="1">
      <c r="A3" s="156"/>
      <c r="B3" s="156"/>
      <c r="C3" s="415" t="s">
        <v>115</v>
      </c>
      <c r="D3" s="415"/>
      <c r="E3" s="415"/>
      <c r="F3" s="415"/>
      <c r="G3" s="112"/>
    </row>
    <row r="4" spans="1:7" ht="12.75" customHeight="1">
      <c r="A4" s="157"/>
      <c r="B4" s="157"/>
      <c r="C4" s="157"/>
      <c r="D4" s="158"/>
      <c r="E4" s="159"/>
      <c r="F4" s="159"/>
      <c r="G4" s="67" t="s">
        <v>21</v>
      </c>
    </row>
    <row r="5" spans="1:7">
      <c r="A5" s="160"/>
      <c r="B5" s="161"/>
      <c r="C5" s="162"/>
      <c r="D5" s="399" t="s">
        <v>23</v>
      </c>
      <c r="E5" s="399" t="s">
        <v>31</v>
      </c>
      <c r="F5" s="399" t="s">
        <v>32</v>
      </c>
      <c r="G5" s="399" t="s">
        <v>33</v>
      </c>
    </row>
    <row r="6" spans="1:7" ht="15.6">
      <c r="A6" s="414" t="s">
        <v>22</v>
      </c>
      <c r="B6" s="415"/>
      <c r="C6" s="416"/>
      <c r="D6" s="399"/>
      <c r="E6" s="399"/>
      <c r="F6" s="399"/>
      <c r="G6" s="399"/>
    </row>
    <row r="7" spans="1:7">
      <c r="A7" s="163"/>
      <c r="B7" s="164"/>
      <c r="C7" s="165"/>
      <c r="D7" s="399"/>
      <c r="E7" s="399"/>
      <c r="F7" s="399"/>
      <c r="G7" s="399"/>
    </row>
    <row r="8" spans="1:7" s="166" customFormat="1" ht="9.9" customHeight="1">
      <c r="A8" s="417">
        <v>1</v>
      </c>
      <c r="B8" s="417"/>
      <c r="C8" s="417"/>
      <c r="D8" s="167">
        <v>2</v>
      </c>
      <c r="E8" s="167">
        <v>3</v>
      </c>
      <c r="F8" s="168">
        <v>4</v>
      </c>
      <c r="G8" s="74">
        <v>5</v>
      </c>
    </row>
    <row r="9" spans="1:7" s="171" customFormat="1" ht="17.399999999999999">
      <c r="A9" s="169" t="s">
        <v>116</v>
      </c>
      <c r="B9" s="170"/>
      <c r="C9" s="170"/>
      <c r="D9" s="370">
        <v>4588346</v>
      </c>
      <c r="E9" s="370">
        <f>E11+E17+E19+E24+E31</f>
        <v>6331772.0240000002</v>
      </c>
      <c r="F9" s="370">
        <f>F11+F17+F19+F24+F31</f>
        <v>6265576.6519999998</v>
      </c>
      <c r="G9" s="371">
        <f>F9/E9</f>
        <v>0.9895455218935405</v>
      </c>
    </row>
    <row r="10" spans="1:7" ht="16.95" customHeight="1">
      <c r="A10" s="172" t="s">
        <v>39</v>
      </c>
      <c r="B10" s="173"/>
      <c r="C10" s="183"/>
      <c r="D10" s="174"/>
      <c r="E10" s="174"/>
      <c r="F10" s="174"/>
      <c r="G10" s="372"/>
    </row>
    <row r="11" spans="1:7" s="177" customFormat="1" ht="18.149999999999999" customHeight="1">
      <c r="A11" s="175" t="s">
        <v>117</v>
      </c>
      <c r="B11" s="176" t="s">
        <v>118</v>
      </c>
      <c r="C11" s="176"/>
      <c r="D11" s="382">
        <v>4181136</v>
      </c>
      <c r="E11" s="382">
        <f>E13+E14+E15</f>
        <v>5786710</v>
      </c>
      <c r="F11" s="382">
        <f>F13+F14+F15</f>
        <v>5728896</v>
      </c>
      <c r="G11" s="383">
        <f>F11/E11</f>
        <v>0.99000917619856532</v>
      </c>
    </row>
    <row r="12" spans="1:7" ht="16.95" customHeight="1">
      <c r="A12" s="178"/>
      <c r="B12" s="179" t="s">
        <v>67</v>
      </c>
      <c r="C12" s="184"/>
      <c r="D12" s="378"/>
      <c r="E12" s="378"/>
      <c r="F12" s="378"/>
      <c r="G12" s="377"/>
    </row>
    <row r="13" spans="1:7" ht="63.6" customHeight="1">
      <c r="A13" s="178"/>
      <c r="B13" s="180" t="s">
        <v>117</v>
      </c>
      <c r="C13" s="180" t="s">
        <v>119</v>
      </c>
      <c r="D13" s="378">
        <v>3818180</v>
      </c>
      <c r="E13" s="378">
        <v>5144274</v>
      </c>
      <c r="F13" s="378">
        <v>5095547</v>
      </c>
      <c r="G13" s="379">
        <f>F13/E13</f>
        <v>0.99052791511494143</v>
      </c>
    </row>
    <row r="14" spans="1:7" ht="30.45" customHeight="1">
      <c r="A14" s="178"/>
      <c r="B14" s="180" t="s">
        <v>120</v>
      </c>
      <c r="C14" s="180" t="s">
        <v>121</v>
      </c>
      <c r="D14" s="378">
        <v>187085</v>
      </c>
      <c r="E14" s="378">
        <v>450861</v>
      </c>
      <c r="F14" s="378">
        <v>442830</v>
      </c>
      <c r="G14" s="379">
        <f>F14/E14</f>
        <v>0.98218741474645177</v>
      </c>
    </row>
    <row r="15" spans="1:7" ht="16.95" customHeight="1">
      <c r="A15" s="178"/>
      <c r="B15" s="180" t="s">
        <v>122</v>
      </c>
      <c r="C15" s="180" t="s">
        <v>123</v>
      </c>
      <c r="D15" s="378">
        <v>175871</v>
      </c>
      <c r="E15" s="378">
        <v>191575</v>
      </c>
      <c r="F15" s="378">
        <v>190519</v>
      </c>
      <c r="G15" s="379">
        <f>F15/E15</f>
        <v>0.99448779851233193</v>
      </c>
    </row>
    <row r="16" spans="1:7" ht="16.95" customHeight="1">
      <c r="A16" s="178"/>
      <c r="B16" s="180"/>
      <c r="C16" s="180"/>
      <c r="D16" s="378"/>
      <c r="E16" s="378"/>
      <c r="F16" s="378"/>
      <c r="G16" s="377"/>
    </row>
    <row r="17" spans="1:7" s="181" customFormat="1" ht="18.149999999999999" customHeight="1">
      <c r="A17" s="175" t="s">
        <v>120</v>
      </c>
      <c r="B17" s="176" t="s">
        <v>124</v>
      </c>
      <c r="C17" s="176"/>
      <c r="D17" s="382">
        <v>3171</v>
      </c>
      <c r="E17" s="382">
        <v>4173</v>
      </c>
      <c r="F17" s="382">
        <v>4135</v>
      </c>
      <c r="G17" s="383">
        <f>F17/E17</f>
        <v>0.99089384136113112</v>
      </c>
    </row>
    <row r="18" spans="1:7" ht="16.95" customHeight="1">
      <c r="A18" s="182"/>
      <c r="B18" s="183"/>
      <c r="C18" s="183"/>
      <c r="D18" s="376"/>
      <c r="E18" s="376"/>
      <c r="F18" s="376"/>
      <c r="G18" s="377"/>
    </row>
    <row r="19" spans="1:7" s="181" customFormat="1" ht="18.149999999999999" customHeight="1">
      <c r="A19" s="175" t="s">
        <v>122</v>
      </c>
      <c r="B19" s="176" t="s">
        <v>125</v>
      </c>
      <c r="C19" s="176"/>
      <c r="D19" s="382">
        <v>382745</v>
      </c>
      <c r="E19" s="382">
        <f>E21+E22</f>
        <v>461838</v>
      </c>
      <c r="F19" s="382">
        <f>F21+F22</f>
        <v>457548</v>
      </c>
      <c r="G19" s="383">
        <f>F19/E19</f>
        <v>0.99071102854247595</v>
      </c>
    </row>
    <row r="20" spans="1:7" ht="16.95" customHeight="1">
      <c r="A20" s="182"/>
      <c r="B20" s="179" t="s">
        <v>67</v>
      </c>
      <c r="C20" s="183"/>
      <c r="D20" s="378"/>
      <c r="E20" s="378"/>
      <c r="F20" s="378"/>
      <c r="G20" s="377"/>
    </row>
    <row r="21" spans="1:7" ht="30">
      <c r="A21" s="182"/>
      <c r="B21" s="184" t="s">
        <v>126</v>
      </c>
      <c r="C21" s="373" t="s">
        <v>243</v>
      </c>
      <c r="D21" s="378">
        <v>261012</v>
      </c>
      <c r="E21" s="378">
        <v>279091</v>
      </c>
      <c r="F21" s="378">
        <v>277660</v>
      </c>
      <c r="G21" s="379">
        <f>F21/E21</f>
        <v>0.9948726401066319</v>
      </c>
    </row>
    <row r="22" spans="1:7" ht="16.95" customHeight="1">
      <c r="A22" s="182"/>
      <c r="B22" s="184" t="s">
        <v>127</v>
      </c>
      <c r="C22" s="184" t="s">
        <v>128</v>
      </c>
      <c r="D22" s="378">
        <v>121733</v>
      </c>
      <c r="E22" s="378">
        <v>182747</v>
      </c>
      <c r="F22" s="378">
        <v>179888</v>
      </c>
      <c r="G22" s="379">
        <f>F22/E22</f>
        <v>0.9843554203352175</v>
      </c>
    </row>
    <row r="23" spans="1:7" ht="16.95" customHeight="1">
      <c r="A23" s="182"/>
      <c r="B23" s="184"/>
      <c r="C23" s="184"/>
      <c r="D23" s="378"/>
      <c r="E23" s="378"/>
      <c r="F23" s="378"/>
      <c r="G23" s="377"/>
    </row>
    <row r="24" spans="1:7" s="181" customFormat="1" ht="18.149999999999999" customHeight="1">
      <c r="A24" s="175" t="s">
        <v>129</v>
      </c>
      <c r="B24" s="176" t="s">
        <v>130</v>
      </c>
      <c r="C24" s="176"/>
      <c r="D24" s="382">
        <v>12293</v>
      </c>
      <c r="E24" s="382">
        <f>E26+E27+E28+E29</f>
        <v>59609.024000000005</v>
      </c>
      <c r="F24" s="382">
        <f>F26+F27+F28+F29</f>
        <v>56998.652000000002</v>
      </c>
      <c r="G24" s="383">
        <f>F24/E24</f>
        <v>0.95620844253380155</v>
      </c>
    </row>
    <row r="25" spans="1:7" ht="16.95" customHeight="1">
      <c r="A25" s="182"/>
      <c r="B25" s="179" t="s">
        <v>67</v>
      </c>
      <c r="C25" s="183"/>
      <c r="D25" s="378"/>
      <c r="E25" s="378"/>
      <c r="F25" s="378"/>
      <c r="G25" s="377"/>
    </row>
    <row r="26" spans="1:7" ht="15.6">
      <c r="A26" s="182"/>
      <c r="B26" s="180" t="s">
        <v>131</v>
      </c>
      <c r="C26" s="180" t="s">
        <v>132</v>
      </c>
      <c r="D26" s="378">
        <v>6578</v>
      </c>
      <c r="E26" s="378">
        <v>11880.016</v>
      </c>
      <c r="F26" s="378">
        <v>11447.89</v>
      </c>
      <c r="G26" s="379">
        <f>F26/E26</f>
        <v>0.96362580656457031</v>
      </c>
    </row>
    <row r="27" spans="1:7" ht="64.2" customHeight="1">
      <c r="A27" s="182"/>
      <c r="B27" s="180" t="s">
        <v>133</v>
      </c>
      <c r="C27" s="180" t="s">
        <v>134</v>
      </c>
      <c r="D27" s="378">
        <v>5400</v>
      </c>
      <c r="E27" s="378">
        <v>25273.523000000001</v>
      </c>
      <c r="F27" s="378">
        <v>25180.368999999999</v>
      </c>
      <c r="G27" s="379">
        <f>F27/E27</f>
        <v>0.99631416641043669</v>
      </c>
    </row>
    <row r="28" spans="1:7" ht="31.8" customHeight="1">
      <c r="A28" s="182"/>
      <c r="B28" s="180" t="s">
        <v>135</v>
      </c>
      <c r="C28" s="180" t="s">
        <v>136</v>
      </c>
      <c r="D28" s="378">
        <v>0</v>
      </c>
      <c r="E28" s="378">
        <v>16838.245999999999</v>
      </c>
      <c r="F28" s="378">
        <v>14808.127</v>
      </c>
      <c r="G28" s="379">
        <f>F28/E28</f>
        <v>0.87943405744280023</v>
      </c>
    </row>
    <row r="29" spans="1:7" ht="30">
      <c r="A29" s="182"/>
      <c r="B29" s="180" t="s">
        <v>137</v>
      </c>
      <c r="C29" s="180" t="s">
        <v>138</v>
      </c>
      <c r="D29" s="378">
        <v>315</v>
      </c>
      <c r="E29" s="378">
        <v>5617.2389999999996</v>
      </c>
      <c r="F29" s="378">
        <v>5562.2659999999996</v>
      </c>
      <c r="G29" s="379">
        <f>F29/E29</f>
        <v>0.99021351948884495</v>
      </c>
    </row>
    <row r="30" spans="1:7" ht="14.7" customHeight="1">
      <c r="A30" s="182"/>
      <c r="B30" s="180"/>
      <c r="C30" s="180"/>
      <c r="D30" s="378"/>
      <c r="E30" s="378"/>
      <c r="F30" s="378"/>
      <c r="G30" s="377"/>
    </row>
    <row r="31" spans="1:7" s="185" customFormat="1" ht="18.149999999999999" customHeight="1">
      <c r="A31" s="175" t="s">
        <v>139</v>
      </c>
      <c r="B31" s="176" t="s">
        <v>140</v>
      </c>
      <c r="C31" s="176"/>
      <c r="D31" s="382">
        <v>9001</v>
      </c>
      <c r="E31" s="382">
        <v>19442</v>
      </c>
      <c r="F31" s="382">
        <v>17999</v>
      </c>
      <c r="G31" s="383">
        <f>F31/E31</f>
        <v>0.92577924081884577</v>
      </c>
    </row>
    <row r="32" spans="1:7" ht="16.95" customHeight="1">
      <c r="A32" s="186"/>
      <c r="B32" s="187"/>
      <c r="C32" s="187"/>
      <c r="D32" s="380"/>
      <c r="E32" s="380"/>
      <c r="F32" s="380"/>
      <c r="G32" s="381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2.75" customHeight="1"/>
  </sheetData>
  <sheetProtection algorithmName="SHA-512" hashValue="ou4e5ihBaGK1Ma3DFSexy8fIhYjqpMXGMBcLvYtZyhKrIFgNXOfsGoCcoFz24BxkwD65LlV6ercPZJb6S0j7Lg==" saltValue="ld0Q+1ZZiDH+DZhvM03NhA==" spinCount="100000" sheet="1" objects="1" scenarios="1"/>
  <mergeCells count="8">
    <mergeCell ref="A6:C6"/>
    <mergeCell ref="A8:C8"/>
    <mergeCell ref="F5:F7"/>
    <mergeCell ref="G5:G7"/>
    <mergeCell ref="A2:F2"/>
    <mergeCell ref="C3:F3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D030-573F-4904-B43E-9D1FA336C638}">
  <dimension ref="A1:L65539"/>
  <sheetViews>
    <sheetView view="pageBreakPreview" zoomScaleNormal="75" zoomScaleSheetLayoutView="100" workbookViewId="0">
      <selection activeCell="A3" sqref="A3:L3"/>
    </sheetView>
  </sheetViews>
  <sheetFormatPr defaultColWidth="16.21875" defaultRowHeight="15"/>
  <cols>
    <col min="1" max="1" width="6.109375" style="190" customWidth="1"/>
    <col min="2" max="2" width="2.44140625" style="190" customWidth="1"/>
    <col min="3" max="3" width="33.33203125" style="190" customWidth="1"/>
    <col min="4" max="4" width="3" style="190" customWidth="1"/>
    <col min="5" max="5" width="17.5546875" style="190" customWidth="1"/>
    <col min="6" max="9" width="14.5546875" style="190" customWidth="1"/>
    <col min="10" max="11" width="14.5546875" style="190" hidden="1" customWidth="1"/>
    <col min="12" max="12" width="21.77734375" style="190" customWidth="1"/>
    <col min="13" max="256" width="16.21875" style="190"/>
    <col min="257" max="257" width="6.109375" style="190" customWidth="1"/>
    <col min="258" max="258" width="2.44140625" style="190" customWidth="1"/>
    <col min="259" max="259" width="33.33203125" style="190" customWidth="1"/>
    <col min="260" max="260" width="3" style="190" customWidth="1"/>
    <col min="261" max="261" width="17.5546875" style="190" customWidth="1"/>
    <col min="262" max="265" width="14.5546875" style="190" customWidth="1"/>
    <col min="266" max="267" width="0" style="190" hidden="1" customWidth="1"/>
    <col min="268" max="268" width="21.77734375" style="190" customWidth="1"/>
    <col min="269" max="512" width="16.21875" style="190"/>
    <col min="513" max="513" width="6.109375" style="190" customWidth="1"/>
    <col min="514" max="514" width="2.44140625" style="190" customWidth="1"/>
    <col min="515" max="515" width="33.33203125" style="190" customWidth="1"/>
    <col min="516" max="516" width="3" style="190" customWidth="1"/>
    <col min="517" max="517" width="17.5546875" style="190" customWidth="1"/>
    <col min="518" max="521" width="14.5546875" style="190" customWidth="1"/>
    <col min="522" max="523" width="0" style="190" hidden="1" customWidth="1"/>
    <col min="524" max="524" width="21.77734375" style="190" customWidth="1"/>
    <col min="525" max="768" width="16.21875" style="190"/>
    <col min="769" max="769" width="6.109375" style="190" customWidth="1"/>
    <col min="770" max="770" width="2.44140625" style="190" customWidth="1"/>
    <col min="771" max="771" width="33.33203125" style="190" customWidth="1"/>
    <col min="772" max="772" width="3" style="190" customWidth="1"/>
    <col min="773" max="773" width="17.5546875" style="190" customWidth="1"/>
    <col min="774" max="777" width="14.5546875" style="190" customWidth="1"/>
    <col min="778" max="779" width="0" style="190" hidden="1" customWidth="1"/>
    <col min="780" max="780" width="21.77734375" style="190" customWidth="1"/>
    <col min="781" max="1024" width="16.21875" style="190"/>
    <col min="1025" max="1025" width="6.109375" style="190" customWidth="1"/>
    <col min="1026" max="1026" width="2.44140625" style="190" customWidth="1"/>
    <col min="1027" max="1027" width="33.33203125" style="190" customWidth="1"/>
    <col min="1028" max="1028" width="3" style="190" customWidth="1"/>
    <col min="1029" max="1029" width="17.5546875" style="190" customWidth="1"/>
    <col min="1030" max="1033" width="14.5546875" style="190" customWidth="1"/>
    <col min="1034" max="1035" width="0" style="190" hidden="1" customWidth="1"/>
    <col min="1036" max="1036" width="21.77734375" style="190" customWidth="1"/>
    <col min="1037" max="1280" width="16.21875" style="190"/>
    <col min="1281" max="1281" width="6.109375" style="190" customWidth="1"/>
    <col min="1282" max="1282" width="2.44140625" style="190" customWidth="1"/>
    <col min="1283" max="1283" width="33.33203125" style="190" customWidth="1"/>
    <col min="1284" max="1284" width="3" style="190" customWidth="1"/>
    <col min="1285" max="1285" width="17.5546875" style="190" customWidth="1"/>
    <col min="1286" max="1289" width="14.5546875" style="190" customWidth="1"/>
    <col min="1290" max="1291" width="0" style="190" hidden="1" customWidth="1"/>
    <col min="1292" max="1292" width="21.77734375" style="190" customWidth="1"/>
    <col min="1293" max="1536" width="16.21875" style="190"/>
    <col min="1537" max="1537" width="6.109375" style="190" customWidth="1"/>
    <col min="1538" max="1538" width="2.44140625" style="190" customWidth="1"/>
    <col min="1539" max="1539" width="33.33203125" style="190" customWidth="1"/>
    <col min="1540" max="1540" width="3" style="190" customWidth="1"/>
    <col min="1541" max="1541" width="17.5546875" style="190" customWidth="1"/>
    <col min="1542" max="1545" width="14.5546875" style="190" customWidth="1"/>
    <col min="1546" max="1547" width="0" style="190" hidden="1" customWidth="1"/>
    <col min="1548" max="1548" width="21.77734375" style="190" customWidth="1"/>
    <col min="1549" max="1792" width="16.21875" style="190"/>
    <col min="1793" max="1793" width="6.109375" style="190" customWidth="1"/>
    <col min="1794" max="1794" width="2.44140625" style="190" customWidth="1"/>
    <col min="1795" max="1795" width="33.33203125" style="190" customWidth="1"/>
    <col min="1796" max="1796" width="3" style="190" customWidth="1"/>
    <col min="1797" max="1797" width="17.5546875" style="190" customWidth="1"/>
    <col min="1798" max="1801" width="14.5546875" style="190" customWidth="1"/>
    <col min="1802" max="1803" width="0" style="190" hidden="1" customWidth="1"/>
    <col min="1804" max="1804" width="21.77734375" style="190" customWidth="1"/>
    <col min="1805" max="2048" width="16.21875" style="190"/>
    <col min="2049" max="2049" width="6.109375" style="190" customWidth="1"/>
    <col min="2050" max="2050" width="2.44140625" style="190" customWidth="1"/>
    <col min="2051" max="2051" width="33.33203125" style="190" customWidth="1"/>
    <col min="2052" max="2052" width="3" style="190" customWidth="1"/>
    <col min="2053" max="2053" width="17.5546875" style="190" customWidth="1"/>
    <col min="2054" max="2057" width="14.5546875" style="190" customWidth="1"/>
    <col min="2058" max="2059" width="0" style="190" hidden="1" customWidth="1"/>
    <col min="2060" max="2060" width="21.77734375" style="190" customWidth="1"/>
    <col min="2061" max="2304" width="16.21875" style="190"/>
    <col min="2305" max="2305" width="6.109375" style="190" customWidth="1"/>
    <col min="2306" max="2306" width="2.44140625" style="190" customWidth="1"/>
    <col min="2307" max="2307" width="33.33203125" style="190" customWidth="1"/>
    <col min="2308" max="2308" width="3" style="190" customWidth="1"/>
    <col min="2309" max="2309" width="17.5546875" style="190" customWidth="1"/>
    <col min="2310" max="2313" width="14.5546875" style="190" customWidth="1"/>
    <col min="2314" max="2315" width="0" style="190" hidden="1" customWidth="1"/>
    <col min="2316" max="2316" width="21.77734375" style="190" customWidth="1"/>
    <col min="2317" max="2560" width="16.21875" style="190"/>
    <col min="2561" max="2561" width="6.109375" style="190" customWidth="1"/>
    <col min="2562" max="2562" width="2.44140625" style="190" customWidth="1"/>
    <col min="2563" max="2563" width="33.33203125" style="190" customWidth="1"/>
    <col min="2564" max="2564" width="3" style="190" customWidth="1"/>
    <col min="2565" max="2565" width="17.5546875" style="190" customWidth="1"/>
    <col min="2566" max="2569" width="14.5546875" style="190" customWidth="1"/>
    <col min="2570" max="2571" width="0" style="190" hidden="1" customWidth="1"/>
    <col min="2572" max="2572" width="21.77734375" style="190" customWidth="1"/>
    <col min="2573" max="2816" width="16.21875" style="190"/>
    <col min="2817" max="2817" width="6.109375" style="190" customWidth="1"/>
    <col min="2818" max="2818" width="2.44140625" style="190" customWidth="1"/>
    <col min="2819" max="2819" width="33.33203125" style="190" customWidth="1"/>
    <col min="2820" max="2820" width="3" style="190" customWidth="1"/>
    <col min="2821" max="2821" width="17.5546875" style="190" customWidth="1"/>
    <col min="2822" max="2825" width="14.5546875" style="190" customWidth="1"/>
    <col min="2826" max="2827" width="0" style="190" hidden="1" customWidth="1"/>
    <col min="2828" max="2828" width="21.77734375" style="190" customWidth="1"/>
    <col min="2829" max="3072" width="16.21875" style="190"/>
    <col min="3073" max="3073" width="6.109375" style="190" customWidth="1"/>
    <col min="3074" max="3074" width="2.44140625" style="190" customWidth="1"/>
    <col min="3075" max="3075" width="33.33203125" style="190" customWidth="1"/>
    <col min="3076" max="3076" width="3" style="190" customWidth="1"/>
    <col min="3077" max="3077" width="17.5546875" style="190" customWidth="1"/>
    <col min="3078" max="3081" width="14.5546875" style="190" customWidth="1"/>
    <col min="3082" max="3083" width="0" style="190" hidden="1" customWidth="1"/>
    <col min="3084" max="3084" width="21.77734375" style="190" customWidth="1"/>
    <col min="3085" max="3328" width="16.21875" style="190"/>
    <col min="3329" max="3329" width="6.109375" style="190" customWidth="1"/>
    <col min="3330" max="3330" width="2.44140625" style="190" customWidth="1"/>
    <col min="3331" max="3331" width="33.33203125" style="190" customWidth="1"/>
    <col min="3332" max="3332" width="3" style="190" customWidth="1"/>
    <col min="3333" max="3333" width="17.5546875" style="190" customWidth="1"/>
    <col min="3334" max="3337" width="14.5546875" style="190" customWidth="1"/>
    <col min="3338" max="3339" width="0" style="190" hidden="1" customWidth="1"/>
    <col min="3340" max="3340" width="21.77734375" style="190" customWidth="1"/>
    <col min="3341" max="3584" width="16.21875" style="190"/>
    <col min="3585" max="3585" width="6.109375" style="190" customWidth="1"/>
    <col min="3586" max="3586" width="2.44140625" style="190" customWidth="1"/>
    <col min="3587" max="3587" width="33.33203125" style="190" customWidth="1"/>
    <col min="3588" max="3588" width="3" style="190" customWidth="1"/>
    <col min="3589" max="3589" width="17.5546875" style="190" customWidth="1"/>
    <col min="3590" max="3593" width="14.5546875" style="190" customWidth="1"/>
    <col min="3594" max="3595" width="0" style="190" hidden="1" customWidth="1"/>
    <col min="3596" max="3596" width="21.77734375" style="190" customWidth="1"/>
    <col min="3597" max="3840" width="16.21875" style="190"/>
    <col min="3841" max="3841" width="6.109375" style="190" customWidth="1"/>
    <col min="3842" max="3842" width="2.44140625" style="190" customWidth="1"/>
    <col min="3843" max="3843" width="33.33203125" style="190" customWidth="1"/>
    <col min="3844" max="3844" width="3" style="190" customWidth="1"/>
    <col min="3845" max="3845" width="17.5546875" style="190" customWidth="1"/>
    <col min="3846" max="3849" width="14.5546875" style="190" customWidth="1"/>
    <col min="3850" max="3851" width="0" style="190" hidden="1" customWidth="1"/>
    <col min="3852" max="3852" width="21.77734375" style="190" customWidth="1"/>
    <col min="3853" max="4096" width="16.21875" style="190"/>
    <col min="4097" max="4097" width="6.109375" style="190" customWidth="1"/>
    <col min="4098" max="4098" width="2.44140625" style="190" customWidth="1"/>
    <col min="4099" max="4099" width="33.33203125" style="190" customWidth="1"/>
    <col min="4100" max="4100" width="3" style="190" customWidth="1"/>
    <col min="4101" max="4101" width="17.5546875" style="190" customWidth="1"/>
    <col min="4102" max="4105" width="14.5546875" style="190" customWidth="1"/>
    <col min="4106" max="4107" width="0" style="190" hidden="1" customWidth="1"/>
    <col min="4108" max="4108" width="21.77734375" style="190" customWidth="1"/>
    <col min="4109" max="4352" width="16.21875" style="190"/>
    <col min="4353" max="4353" width="6.109375" style="190" customWidth="1"/>
    <col min="4354" max="4354" width="2.44140625" style="190" customWidth="1"/>
    <col min="4355" max="4355" width="33.33203125" style="190" customWidth="1"/>
    <col min="4356" max="4356" width="3" style="190" customWidth="1"/>
    <col min="4357" max="4357" width="17.5546875" style="190" customWidth="1"/>
    <col min="4358" max="4361" width="14.5546875" style="190" customWidth="1"/>
    <col min="4362" max="4363" width="0" style="190" hidden="1" customWidth="1"/>
    <col min="4364" max="4364" width="21.77734375" style="190" customWidth="1"/>
    <col min="4365" max="4608" width="16.21875" style="190"/>
    <col min="4609" max="4609" width="6.109375" style="190" customWidth="1"/>
    <col min="4610" max="4610" width="2.44140625" style="190" customWidth="1"/>
    <col min="4611" max="4611" width="33.33203125" style="190" customWidth="1"/>
    <col min="4612" max="4612" width="3" style="190" customWidth="1"/>
    <col min="4613" max="4613" width="17.5546875" style="190" customWidth="1"/>
    <col min="4614" max="4617" width="14.5546875" style="190" customWidth="1"/>
    <col min="4618" max="4619" width="0" style="190" hidden="1" customWidth="1"/>
    <col min="4620" max="4620" width="21.77734375" style="190" customWidth="1"/>
    <col min="4621" max="4864" width="16.21875" style="190"/>
    <col min="4865" max="4865" width="6.109375" style="190" customWidth="1"/>
    <col min="4866" max="4866" width="2.44140625" style="190" customWidth="1"/>
    <col min="4867" max="4867" width="33.33203125" style="190" customWidth="1"/>
    <col min="4868" max="4868" width="3" style="190" customWidth="1"/>
    <col min="4869" max="4869" width="17.5546875" style="190" customWidth="1"/>
    <col min="4870" max="4873" width="14.5546875" style="190" customWidth="1"/>
    <col min="4874" max="4875" width="0" style="190" hidden="1" customWidth="1"/>
    <col min="4876" max="4876" width="21.77734375" style="190" customWidth="1"/>
    <col min="4877" max="5120" width="16.21875" style="190"/>
    <col min="5121" max="5121" width="6.109375" style="190" customWidth="1"/>
    <col min="5122" max="5122" width="2.44140625" style="190" customWidth="1"/>
    <col min="5123" max="5123" width="33.33203125" style="190" customWidth="1"/>
    <col min="5124" max="5124" width="3" style="190" customWidth="1"/>
    <col min="5125" max="5125" width="17.5546875" style="190" customWidth="1"/>
    <col min="5126" max="5129" width="14.5546875" style="190" customWidth="1"/>
    <col min="5130" max="5131" width="0" style="190" hidden="1" customWidth="1"/>
    <col min="5132" max="5132" width="21.77734375" style="190" customWidth="1"/>
    <col min="5133" max="5376" width="16.21875" style="190"/>
    <col min="5377" max="5377" width="6.109375" style="190" customWidth="1"/>
    <col min="5378" max="5378" width="2.44140625" style="190" customWidth="1"/>
    <col min="5379" max="5379" width="33.33203125" style="190" customWidth="1"/>
    <col min="5380" max="5380" width="3" style="190" customWidth="1"/>
    <col min="5381" max="5381" width="17.5546875" style="190" customWidth="1"/>
    <col min="5382" max="5385" width="14.5546875" style="190" customWidth="1"/>
    <col min="5386" max="5387" width="0" style="190" hidden="1" customWidth="1"/>
    <col min="5388" max="5388" width="21.77734375" style="190" customWidth="1"/>
    <col min="5389" max="5632" width="16.21875" style="190"/>
    <col min="5633" max="5633" width="6.109375" style="190" customWidth="1"/>
    <col min="5634" max="5634" width="2.44140625" style="190" customWidth="1"/>
    <col min="5635" max="5635" width="33.33203125" style="190" customWidth="1"/>
    <col min="5636" max="5636" width="3" style="190" customWidth="1"/>
    <col min="5637" max="5637" width="17.5546875" style="190" customWidth="1"/>
    <col min="5638" max="5641" width="14.5546875" style="190" customWidth="1"/>
    <col min="5642" max="5643" width="0" style="190" hidden="1" customWidth="1"/>
    <col min="5644" max="5644" width="21.77734375" style="190" customWidth="1"/>
    <col min="5645" max="5888" width="16.21875" style="190"/>
    <col min="5889" max="5889" width="6.109375" style="190" customWidth="1"/>
    <col min="5890" max="5890" width="2.44140625" style="190" customWidth="1"/>
    <col min="5891" max="5891" width="33.33203125" style="190" customWidth="1"/>
    <col min="5892" max="5892" width="3" style="190" customWidth="1"/>
    <col min="5893" max="5893" width="17.5546875" style="190" customWidth="1"/>
    <col min="5894" max="5897" width="14.5546875" style="190" customWidth="1"/>
    <col min="5898" max="5899" width="0" style="190" hidden="1" customWidth="1"/>
    <col min="5900" max="5900" width="21.77734375" style="190" customWidth="1"/>
    <col min="5901" max="6144" width="16.21875" style="190"/>
    <col min="6145" max="6145" width="6.109375" style="190" customWidth="1"/>
    <col min="6146" max="6146" width="2.44140625" style="190" customWidth="1"/>
    <col min="6147" max="6147" width="33.33203125" style="190" customWidth="1"/>
    <col min="6148" max="6148" width="3" style="190" customWidth="1"/>
    <col min="6149" max="6149" width="17.5546875" style="190" customWidth="1"/>
    <col min="6150" max="6153" width="14.5546875" style="190" customWidth="1"/>
    <col min="6154" max="6155" width="0" style="190" hidden="1" customWidth="1"/>
    <col min="6156" max="6156" width="21.77734375" style="190" customWidth="1"/>
    <col min="6157" max="6400" width="16.21875" style="190"/>
    <col min="6401" max="6401" width="6.109375" style="190" customWidth="1"/>
    <col min="6402" max="6402" width="2.44140625" style="190" customWidth="1"/>
    <col min="6403" max="6403" width="33.33203125" style="190" customWidth="1"/>
    <col min="6404" max="6404" width="3" style="190" customWidth="1"/>
    <col min="6405" max="6405" width="17.5546875" style="190" customWidth="1"/>
    <col min="6406" max="6409" width="14.5546875" style="190" customWidth="1"/>
    <col min="6410" max="6411" width="0" style="190" hidden="1" customWidth="1"/>
    <col min="6412" max="6412" width="21.77734375" style="190" customWidth="1"/>
    <col min="6413" max="6656" width="16.21875" style="190"/>
    <col min="6657" max="6657" width="6.109375" style="190" customWidth="1"/>
    <col min="6658" max="6658" width="2.44140625" style="190" customWidth="1"/>
    <col min="6659" max="6659" width="33.33203125" style="190" customWidth="1"/>
    <col min="6660" max="6660" width="3" style="190" customWidth="1"/>
    <col min="6661" max="6661" width="17.5546875" style="190" customWidth="1"/>
    <col min="6662" max="6665" width="14.5546875" style="190" customWidth="1"/>
    <col min="6666" max="6667" width="0" style="190" hidden="1" customWidth="1"/>
    <col min="6668" max="6668" width="21.77734375" style="190" customWidth="1"/>
    <col min="6669" max="6912" width="16.21875" style="190"/>
    <col min="6913" max="6913" width="6.109375" style="190" customWidth="1"/>
    <col min="6914" max="6914" width="2.44140625" style="190" customWidth="1"/>
    <col min="6915" max="6915" width="33.33203125" style="190" customWidth="1"/>
    <col min="6916" max="6916" width="3" style="190" customWidth="1"/>
    <col min="6917" max="6917" width="17.5546875" style="190" customWidth="1"/>
    <col min="6918" max="6921" width="14.5546875" style="190" customWidth="1"/>
    <col min="6922" max="6923" width="0" style="190" hidden="1" customWidth="1"/>
    <col min="6924" max="6924" width="21.77734375" style="190" customWidth="1"/>
    <col min="6925" max="7168" width="16.21875" style="190"/>
    <col min="7169" max="7169" width="6.109375" style="190" customWidth="1"/>
    <col min="7170" max="7170" width="2.44140625" style="190" customWidth="1"/>
    <col min="7171" max="7171" width="33.33203125" style="190" customWidth="1"/>
    <col min="7172" max="7172" width="3" style="190" customWidth="1"/>
    <col min="7173" max="7173" width="17.5546875" style="190" customWidth="1"/>
    <col min="7174" max="7177" width="14.5546875" style="190" customWidth="1"/>
    <col min="7178" max="7179" width="0" style="190" hidden="1" customWidth="1"/>
    <col min="7180" max="7180" width="21.77734375" style="190" customWidth="1"/>
    <col min="7181" max="7424" width="16.21875" style="190"/>
    <col min="7425" max="7425" width="6.109375" style="190" customWidth="1"/>
    <col min="7426" max="7426" width="2.44140625" style="190" customWidth="1"/>
    <col min="7427" max="7427" width="33.33203125" style="190" customWidth="1"/>
    <col min="7428" max="7428" width="3" style="190" customWidth="1"/>
    <col min="7429" max="7429" width="17.5546875" style="190" customWidth="1"/>
    <col min="7430" max="7433" width="14.5546875" style="190" customWidth="1"/>
    <col min="7434" max="7435" width="0" style="190" hidden="1" customWidth="1"/>
    <col min="7436" max="7436" width="21.77734375" style="190" customWidth="1"/>
    <col min="7437" max="7680" width="16.21875" style="190"/>
    <col min="7681" max="7681" width="6.109375" style="190" customWidth="1"/>
    <col min="7682" max="7682" width="2.44140625" style="190" customWidth="1"/>
    <col min="7683" max="7683" width="33.33203125" style="190" customWidth="1"/>
    <col min="7684" max="7684" width="3" style="190" customWidth="1"/>
    <col min="7685" max="7685" width="17.5546875" style="190" customWidth="1"/>
    <col min="7686" max="7689" width="14.5546875" style="190" customWidth="1"/>
    <col min="7690" max="7691" width="0" style="190" hidden="1" customWidth="1"/>
    <col min="7692" max="7692" width="21.77734375" style="190" customWidth="1"/>
    <col min="7693" max="7936" width="16.21875" style="190"/>
    <col min="7937" max="7937" width="6.109375" style="190" customWidth="1"/>
    <col min="7938" max="7938" width="2.44140625" style="190" customWidth="1"/>
    <col min="7939" max="7939" width="33.33203125" style="190" customWidth="1"/>
    <col min="7940" max="7940" width="3" style="190" customWidth="1"/>
    <col min="7941" max="7941" width="17.5546875" style="190" customWidth="1"/>
    <col min="7942" max="7945" width="14.5546875" style="190" customWidth="1"/>
    <col min="7946" max="7947" width="0" style="190" hidden="1" customWidth="1"/>
    <col min="7948" max="7948" width="21.77734375" style="190" customWidth="1"/>
    <col min="7949" max="8192" width="16.21875" style="190"/>
    <col min="8193" max="8193" width="6.109375" style="190" customWidth="1"/>
    <col min="8194" max="8194" width="2.44140625" style="190" customWidth="1"/>
    <col min="8195" max="8195" width="33.33203125" style="190" customWidth="1"/>
    <col min="8196" max="8196" width="3" style="190" customWidth="1"/>
    <col min="8197" max="8197" width="17.5546875" style="190" customWidth="1"/>
    <col min="8198" max="8201" width="14.5546875" style="190" customWidth="1"/>
    <col min="8202" max="8203" width="0" style="190" hidden="1" customWidth="1"/>
    <col min="8204" max="8204" width="21.77734375" style="190" customWidth="1"/>
    <col min="8205" max="8448" width="16.21875" style="190"/>
    <col min="8449" max="8449" width="6.109375" style="190" customWidth="1"/>
    <col min="8450" max="8450" width="2.44140625" style="190" customWidth="1"/>
    <col min="8451" max="8451" width="33.33203125" style="190" customWidth="1"/>
    <col min="8452" max="8452" width="3" style="190" customWidth="1"/>
    <col min="8453" max="8453" width="17.5546875" style="190" customWidth="1"/>
    <col min="8454" max="8457" width="14.5546875" style="190" customWidth="1"/>
    <col min="8458" max="8459" width="0" style="190" hidden="1" customWidth="1"/>
    <col min="8460" max="8460" width="21.77734375" style="190" customWidth="1"/>
    <col min="8461" max="8704" width="16.21875" style="190"/>
    <col min="8705" max="8705" width="6.109375" style="190" customWidth="1"/>
    <col min="8706" max="8706" width="2.44140625" style="190" customWidth="1"/>
    <col min="8707" max="8707" width="33.33203125" style="190" customWidth="1"/>
    <col min="8708" max="8708" width="3" style="190" customWidth="1"/>
    <col min="8709" max="8709" width="17.5546875" style="190" customWidth="1"/>
    <col min="8710" max="8713" width="14.5546875" style="190" customWidth="1"/>
    <col min="8714" max="8715" width="0" style="190" hidden="1" customWidth="1"/>
    <col min="8716" max="8716" width="21.77734375" style="190" customWidth="1"/>
    <col min="8717" max="8960" width="16.21875" style="190"/>
    <col min="8961" max="8961" width="6.109375" style="190" customWidth="1"/>
    <col min="8962" max="8962" width="2.44140625" style="190" customWidth="1"/>
    <col min="8963" max="8963" width="33.33203125" style="190" customWidth="1"/>
    <col min="8964" max="8964" width="3" style="190" customWidth="1"/>
    <col min="8965" max="8965" width="17.5546875" style="190" customWidth="1"/>
    <col min="8966" max="8969" width="14.5546875" style="190" customWidth="1"/>
    <col min="8970" max="8971" width="0" style="190" hidden="1" customWidth="1"/>
    <col min="8972" max="8972" width="21.77734375" style="190" customWidth="1"/>
    <col min="8973" max="9216" width="16.21875" style="190"/>
    <col min="9217" max="9217" width="6.109375" style="190" customWidth="1"/>
    <col min="9218" max="9218" width="2.44140625" style="190" customWidth="1"/>
    <col min="9219" max="9219" width="33.33203125" style="190" customWidth="1"/>
    <col min="9220" max="9220" width="3" style="190" customWidth="1"/>
    <col min="9221" max="9221" width="17.5546875" style="190" customWidth="1"/>
    <col min="9222" max="9225" width="14.5546875" style="190" customWidth="1"/>
    <col min="9226" max="9227" width="0" style="190" hidden="1" customWidth="1"/>
    <col min="9228" max="9228" width="21.77734375" style="190" customWidth="1"/>
    <col min="9229" max="9472" width="16.21875" style="190"/>
    <col min="9473" max="9473" width="6.109375" style="190" customWidth="1"/>
    <col min="9474" max="9474" width="2.44140625" style="190" customWidth="1"/>
    <col min="9475" max="9475" width="33.33203125" style="190" customWidth="1"/>
    <col min="9476" max="9476" width="3" style="190" customWidth="1"/>
    <col min="9477" max="9477" width="17.5546875" style="190" customWidth="1"/>
    <col min="9478" max="9481" width="14.5546875" style="190" customWidth="1"/>
    <col min="9482" max="9483" width="0" style="190" hidden="1" customWidth="1"/>
    <col min="9484" max="9484" width="21.77734375" style="190" customWidth="1"/>
    <col min="9485" max="9728" width="16.21875" style="190"/>
    <col min="9729" max="9729" width="6.109375" style="190" customWidth="1"/>
    <col min="9730" max="9730" width="2.44140625" style="190" customWidth="1"/>
    <col min="9731" max="9731" width="33.33203125" style="190" customWidth="1"/>
    <col min="9732" max="9732" width="3" style="190" customWidth="1"/>
    <col min="9733" max="9733" width="17.5546875" style="190" customWidth="1"/>
    <col min="9734" max="9737" width="14.5546875" style="190" customWidth="1"/>
    <col min="9738" max="9739" width="0" style="190" hidden="1" customWidth="1"/>
    <col min="9740" max="9740" width="21.77734375" style="190" customWidth="1"/>
    <col min="9741" max="9984" width="16.21875" style="190"/>
    <col min="9985" max="9985" width="6.109375" style="190" customWidth="1"/>
    <col min="9986" max="9986" width="2.44140625" style="190" customWidth="1"/>
    <col min="9987" max="9987" width="33.33203125" style="190" customWidth="1"/>
    <col min="9988" max="9988" width="3" style="190" customWidth="1"/>
    <col min="9989" max="9989" width="17.5546875" style="190" customWidth="1"/>
    <col min="9990" max="9993" width="14.5546875" style="190" customWidth="1"/>
    <col min="9994" max="9995" width="0" style="190" hidden="1" customWidth="1"/>
    <col min="9996" max="9996" width="21.77734375" style="190" customWidth="1"/>
    <col min="9997" max="10240" width="16.21875" style="190"/>
    <col min="10241" max="10241" width="6.109375" style="190" customWidth="1"/>
    <col min="10242" max="10242" width="2.44140625" style="190" customWidth="1"/>
    <col min="10243" max="10243" width="33.33203125" style="190" customWidth="1"/>
    <col min="10244" max="10244" width="3" style="190" customWidth="1"/>
    <col min="10245" max="10245" width="17.5546875" style="190" customWidth="1"/>
    <col min="10246" max="10249" width="14.5546875" style="190" customWidth="1"/>
    <col min="10250" max="10251" width="0" style="190" hidden="1" customWidth="1"/>
    <col min="10252" max="10252" width="21.77734375" style="190" customWidth="1"/>
    <col min="10253" max="10496" width="16.21875" style="190"/>
    <col min="10497" max="10497" width="6.109375" style="190" customWidth="1"/>
    <col min="10498" max="10498" width="2.44140625" style="190" customWidth="1"/>
    <col min="10499" max="10499" width="33.33203125" style="190" customWidth="1"/>
    <col min="10500" max="10500" width="3" style="190" customWidth="1"/>
    <col min="10501" max="10501" width="17.5546875" style="190" customWidth="1"/>
    <col min="10502" max="10505" width="14.5546875" style="190" customWidth="1"/>
    <col min="10506" max="10507" width="0" style="190" hidden="1" customWidth="1"/>
    <col min="10508" max="10508" width="21.77734375" style="190" customWidth="1"/>
    <col min="10509" max="10752" width="16.21875" style="190"/>
    <col min="10753" max="10753" width="6.109375" style="190" customWidth="1"/>
    <col min="10754" max="10754" width="2.44140625" style="190" customWidth="1"/>
    <col min="10755" max="10755" width="33.33203125" style="190" customWidth="1"/>
    <col min="10756" max="10756" width="3" style="190" customWidth="1"/>
    <col min="10757" max="10757" width="17.5546875" style="190" customWidth="1"/>
    <col min="10758" max="10761" width="14.5546875" style="190" customWidth="1"/>
    <col min="10762" max="10763" width="0" style="190" hidden="1" customWidth="1"/>
    <col min="10764" max="10764" width="21.77734375" style="190" customWidth="1"/>
    <col min="10765" max="11008" width="16.21875" style="190"/>
    <col min="11009" max="11009" width="6.109375" style="190" customWidth="1"/>
    <col min="11010" max="11010" width="2.44140625" style="190" customWidth="1"/>
    <col min="11011" max="11011" width="33.33203125" style="190" customWidth="1"/>
    <col min="11012" max="11012" width="3" style="190" customWidth="1"/>
    <col min="11013" max="11013" width="17.5546875" style="190" customWidth="1"/>
    <col min="11014" max="11017" width="14.5546875" style="190" customWidth="1"/>
    <col min="11018" max="11019" width="0" style="190" hidden="1" customWidth="1"/>
    <col min="11020" max="11020" width="21.77734375" style="190" customWidth="1"/>
    <col min="11021" max="11264" width="16.21875" style="190"/>
    <col min="11265" max="11265" width="6.109375" style="190" customWidth="1"/>
    <col min="11266" max="11266" width="2.44140625" style="190" customWidth="1"/>
    <col min="11267" max="11267" width="33.33203125" style="190" customWidth="1"/>
    <col min="11268" max="11268" width="3" style="190" customWidth="1"/>
    <col min="11269" max="11269" width="17.5546875" style="190" customWidth="1"/>
    <col min="11270" max="11273" width="14.5546875" style="190" customWidth="1"/>
    <col min="11274" max="11275" width="0" style="190" hidden="1" customWidth="1"/>
    <col min="11276" max="11276" width="21.77734375" style="190" customWidth="1"/>
    <col min="11277" max="11520" width="16.21875" style="190"/>
    <col min="11521" max="11521" width="6.109375" style="190" customWidth="1"/>
    <col min="11522" max="11522" width="2.44140625" style="190" customWidth="1"/>
    <col min="11523" max="11523" width="33.33203125" style="190" customWidth="1"/>
    <col min="11524" max="11524" width="3" style="190" customWidth="1"/>
    <col min="11525" max="11525" width="17.5546875" style="190" customWidth="1"/>
    <col min="11526" max="11529" width="14.5546875" style="190" customWidth="1"/>
    <col min="11530" max="11531" width="0" style="190" hidden="1" customWidth="1"/>
    <col min="11532" max="11532" width="21.77734375" style="190" customWidth="1"/>
    <col min="11533" max="11776" width="16.21875" style="190"/>
    <col min="11777" max="11777" width="6.109375" style="190" customWidth="1"/>
    <col min="11778" max="11778" width="2.44140625" style="190" customWidth="1"/>
    <col min="11779" max="11779" width="33.33203125" style="190" customWidth="1"/>
    <col min="11780" max="11780" width="3" style="190" customWidth="1"/>
    <col min="11781" max="11781" width="17.5546875" style="190" customWidth="1"/>
    <col min="11782" max="11785" width="14.5546875" style="190" customWidth="1"/>
    <col min="11786" max="11787" width="0" style="190" hidden="1" customWidth="1"/>
    <col min="11788" max="11788" width="21.77734375" style="190" customWidth="1"/>
    <col min="11789" max="12032" width="16.21875" style="190"/>
    <col min="12033" max="12033" width="6.109375" style="190" customWidth="1"/>
    <col min="12034" max="12034" width="2.44140625" style="190" customWidth="1"/>
    <col min="12035" max="12035" width="33.33203125" style="190" customWidth="1"/>
    <col min="12036" max="12036" width="3" style="190" customWidth="1"/>
    <col min="12037" max="12037" width="17.5546875" style="190" customWidth="1"/>
    <col min="12038" max="12041" width="14.5546875" style="190" customWidth="1"/>
    <col min="12042" max="12043" width="0" style="190" hidden="1" customWidth="1"/>
    <col min="12044" max="12044" width="21.77734375" style="190" customWidth="1"/>
    <col min="12045" max="12288" width="16.21875" style="190"/>
    <col min="12289" max="12289" width="6.109375" style="190" customWidth="1"/>
    <col min="12290" max="12290" width="2.44140625" style="190" customWidth="1"/>
    <col min="12291" max="12291" width="33.33203125" style="190" customWidth="1"/>
    <col min="12292" max="12292" width="3" style="190" customWidth="1"/>
    <col min="12293" max="12293" width="17.5546875" style="190" customWidth="1"/>
    <col min="12294" max="12297" width="14.5546875" style="190" customWidth="1"/>
    <col min="12298" max="12299" width="0" style="190" hidden="1" customWidth="1"/>
    <col min="12300" max="12300" width="21.77734375" style="190" customWidth="1"/>
    <col min="12301" max="12544" width="16.21875" style="190"/>
    <col min="12545" max="12545" width="6.109375" style="190" customWidth="1"/>
    <col min="12546" max="12546" width="2.44140625" style="190" customWidth="1"/>
    <col min="12547" max="12547" width="33.33203125" style="190" customWidth="1"/>
    <col min="12548" max="12548" width="3" style="190" customWidth="1"/>
    <col min="12549" max="12549" width="17.5546875" style="190" customWidth="1"/>
    <col min="12550" max="12553" width="14.5546875" style="190" customWidth="1"/>
    <col min="12554" max="12555" width="0" style="190" hidden="1" customWidth="1"/>
    <col min="12556" max="12556" width="21.77734375" style="190" customWidth="1"/>
    <col min="12557" max="12800" width="16.21875" style="190"/>
    <col min="12801" max="12801" width="6.109375" style="190" customWidth="1"/>
    <col min="12802" max="12802" width="2.44140625" style="190" customWidth="1"/>
    <col min="12803" max="12803" width="33.33203125" style="190" customWidth="1"/>
    <col min="12804" max="12804" width="3" style="190" customWidth="1"/>
    <col min="12805" max="12805" width="17.5546875" style="190" customWidth="1"/>
    <col min="12806" max="12809" width="14.5546875" style="190" customWidth="1"/>
    <col min="12810" max="12811" width="0" style="190" hidden="1" customWidth="1"/>
    <col min="12812" max="12812" width="21.77734375" style="190" customWidth="1"/>
    <col min="12813" max="13056" width="16.21875" style="190"/>
    <col min="13057" max="13057" width="6.109375" style="190" customWidth="1"/>
    <col min="13058" max="13058" width="2.44140625" style="190" customWidth="1"/>
    <col min="13059" max="13059" width="33.33203125" style="190" customWidth="1"/>
    <col min="13060" max="13060" width="3" style="190" customWidth="1"/>
    <col min="13061" max="13061" width="17.5546875" style="190" customWidth="1"/>
    <col min="13062" max="13065" width="14.5546875" style="190" customWidth="1"/>
    <col min="13066" max="13067" width="0" style="190" hidden="1" customWidth="1"/>
    <col min="13068" max="13068" width="21.77734375" style="190" customWidth="1"/>
    <col min="13069" max="13312" width="16.21875" style="190"/>
    <col min="13313" max="13313" width="6.109375" style="190" customWidth="1"/>
    <col min="13314" max="13314" width="2.44140625" style="190" customWidth="1"/>
    <col min="13315" max="13315" width="33.33203125" style="190" customWidth="1"/>
    <col min="13316" max="13316" width="3" style="190" customWidth="1"/>
    <col min="13317" max="13317" width="17.5546875" style="190" customWidth="1"/>
    <col min="13318" max="13321" width="14.5546875" style="190" customWidth="1"/>
    <col min="13322" max="13323" width="0" style="190" hidden="1" customWidth="1"/>
    <col min="13324" max="13324" width="21.77734375" style="190" customWidth="1"/>
    <col min="13325" max="13568" width="16.21875" style="190"/>
    <col min="13569" max="13569" width="6.109375" style="190" customWidth="1"/>
    <col min="13570" max="13570" width="2.44140625" style="190" customWidth="1"/>
    <col min="13571" max="13571" width="33.33203125" style="190" customWidth="1"/>
    <col min="13572" max="13572" width="3" style="190" customWidth="1"/>
    <col min="13573" max="13573" width="17.5546875" style="190" customWidth="1"/>
    <col min="13574" max="13577" width="14.5546875" style="190" customWidth="1"/>
    <col min="13578" max="13579" width="0" style="190" hidden="1" customWidth="1"/>
    <col min="13580" max="13580" width="21.77734375" style="190" customWidth="1"/>
    <col min="13581" max="13824" width="16.21875" style="190"/>
    <col min="13825" max="13825" width="6.109375" style="190" customWidth="1"/>
    <col min="13826" max="13826" width="2.44140625" style="190" customWidth="1"/>
    <col min="13827" max="13827" width="33.33203125" style="190" customWidth="1"/>
    <col min="13828" max="13828" width="3" style="190" customWidth="1"/>
    <col min="13829" max="13829" width="17.5546875" style="190" customWidth="1"/>
    <col min="13830" max="13833" width="14.5546875" style="190" customWidth="1"/>
    <col min="13834" max="13835" width="0" style="190" hidden="1" customWidth="1"/>
    <col min="13836" max="13836" width="21.77734375" style="190" customWidth="1"/>
    <col min="13837" max="14080" width="16.21875" style="190"/>
    <col min="14081" max="14081" width="6.109375" style="190" customWidth="1"/>
    <col min="14082" max="14082" width="2.44140625" style="190" customWidth="1"/>
    <col min="14083" max="14083" width="33.33203125" style="190" customWidth="1"/>
    <col min="14084" max="14084" width="3" style="190" customWidth="1"/>
    <col min="14085" max="14085" width="17.5546875" style="190" customWidth="1"/>
    <col min="14086" max="14089" width="14.5546875" style="190" customWidth="1"/>
    <col min="14090" max="14091" width="0" style="190" hidden="1" customWidth="1"/>
    <col min="14092" max="14092" width="21.77734375" style="190" customWidth="1"/>
    <col min="14093" max="14336" width="16.21875" style="190"/>
    <col min="14337" max="14337" width="6.109375" style="190" customWidth="1"/>
    <col min="14338" max="14338" width="2.44140625" style="190" customWidth="1"/>
    <col min="14339" max="14339" width="33.33203125" style="190" customWidth="1"/>
    <col min="14340" max="14340" width="3" style="190" customWidth="1"/>
    <col min="14341" max="14341" width="17.5546875" style="190" customWidth="1"/>
    <col min="14342" max="14345" width="14.5546875" style="190" customWidth="1"/>
    <col min="14346" max="14347" width="0" style="190" hidden="1" customWidth="1"/>
    <col min="14348" max="14348" width="21.77734375" style="190" customWidth="1"/>
    <col min="14349" max="14592" width="16.21875" style="190"/>
    <col min="14593" max="14593" width="6.109375" style="190" customWidth="1"/>
    <col min="14594" max="14594" width="2.44140625" style="190" customWidth="1"/>
    <col min="14595" max="14595" width="33.33203125" style="190" customWidth="1"/>
    <col min="14596" max="14596" width="3" style="190" customWidth="1"/>
    <col min="14597" max="14597" width="17.5546875" style="190" customWidth="1"/>
    <col min="14598" max="14601" width="14.5546875" style="190" customWidth="1"/>
    <col min="14602" max="14603" width="0" style="190" hidden="1" customWidth="1"/>
    <col min="14604" max="14604" width="21.77734375" style="190" customWidth="1"/>
    <col min="14605" max="14848" width="16.21875" style="190"/>
    <col min="14849" max="14849" width="6.109375" style="190" customWidth="1"/>
    <col min="14850" max="14850" width="2.44140625" style="190" customWidth="1"/>
    <col min="14851" max="14851" width="33.33203125" style="190" customWidth="1"/>
    <col min="14852" max="14852" width="3" style="190" customWidth="1"/>
    <col min="14853" max="14853" width="17.5546875" style="190" customWidth="1"/>
    <col min="14854" max="14857" width="14.5546875" style="190" customWidth="1"/>
    <col min="14858" max="14859" width="0" style="190" hidden="1" customWidth="1"/>
    <col min="14860" max="14860" width="21.77734375" style="190" customWidth="1"/>
    <col min="14861" max="15104" width="16.21875" style="190"/>
    <col min="15105" max="15105" width="6.109375" style="190" customWidth="1"/>
    <col min="15106" max="15106" width="2.44140625" style="190" customWidth="1"/>
    <col min="15107" max="15107" width="33.33203125" style="190" customWidth="1"/>
    <col min="15108" max="15108" width="3" style="190" customWidth="1"/>
    <col min="15109" max="15109" width="17.5546875" style="190" customWidth="1"/>
    <col min="15110" max="15113" width="14.5546875" style="190" customWidth="1"/>
    <col min="15114" max="15115" width="0" style="190" hidden="1" customWidth="1"/>
    <col min="15116" max="15116" width="21.77734375" style="190" customWidth="1"/>
    <col min="15117" max="15360" width="16.21875" style="190"/>
    <col min="15361" max="15361" width="6.109375" style="190" customWidth="1"/>
    <col min="15362" max="15362" width="2.44140625" style="190" customWidth="1"/>
    <col min="15363" max="15363" width="33.33203125" style="190" customWidth="1"/>
    <col min="15364" max="15364" width="3" style="190" customWidth="1"/>
    <col min="15365" max="15365" width="17.5546875" style="190" customWidth="1"/>
    <col min="15366" max="15369" width="14.5546875" style="190" customWidth="1"/>
    <col min="15370" max="15371" width="0" style="190" hidden="1" customWidth="1"/>
    <col min="15372" max="15372" width="21.77734375" style="190" customWidth="1"/>
    <col min="15373" max="15616" width="16.21875" style="190"/>
    <col min="15617" max="15617" width="6.109375" style="190" customWidth="1"/>
    <col min="15618" max="15618" width="2.44140625" style="190" customWidth="1"/>
    <col min="15619" max="15619" width="33.33203125" style="190" customWidth="1"/>
    <col min="15620" max="15620" width="3" style="190" customWidth="1"/>
    <col min="15621" max="15621" width="17.5546875" style="190" customWidth="1"/>
    <col min="15622" max="15625" width="14.5546875" style="190" customWidth="1"/>
    <col min="15626" max="15627" width="0" style="190" hidden="1" customWidth="1"/>
    <col min="15628" max="15628" width="21.77734375" style="190" customWidth="1"/>
    <col min="15629" max="15872" width="16.21875" style="190"/>
    <col min="15873" max="15873" width="6.109375" style="190" customWidth="1"/>
    <col min="15874" max="15874" width="2.44140625" style="190" customWidth="1"/>
    <col min="15875" max="15875" width="33.33203125" style="190" customWidth="1"/>
    <col min="15876" max="15876" width="3" style="190" customWidth="1"/>
    <col min="15877" max="15877" width="17.5546875" style="190" customWidth="1"/>
    <col min="15878" max="15881" width="14.5546875" style="190" customWidth="1"/>
    <col min="15882" max="15883" width="0" style="190" hidden="1" customWidth="1"/>
    <col min="15884" max="15884" width="21.77734375" style="190" customWidth="1"/>
    <col min="15885" max="16128" width="16.21875" style="190"/>
    <col min="16129" max="16129" width="6.109375" style="190" customWidth="1"/>
    <col min="16130" max="16130" width="2.44140625" style="190" customWidth="1"/>
    <col min="16131" max="16131" width="33.33203125" style="190" customWidth="1"/>
    <col min="16132" max="16132" width="3" style="190" customWidth="1"/>
    <col min="16133" max="16133" width="17.5546875" style="190" customWidth="1"/>
    <col min="16134" max="16137" width="14.5546875" style="190" customWidth="1"/>
    <col min="16138" max="16139" width="0" style="190" hidden="1" customWidth="1"/>
    <col min="16140" max="16140" width="21.77734375" style="190" customWidth="1"/>
    <col min="16141" max="16384" width="16.21875" style="190"/>
  </cols>
  <sheetData>
    <row r="1" spans="1:12" ht="16.5" customHeight="1">
      <c r="A1" s="188" t="s">
        <v>141</v>
      </c>
      <c r="B1" s="188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418" t="s">
        <v>210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</row>
    <row r="3" spans="1:12" ht="15" customHeight="1">
      <c r="A3" s="419" t="s">
        <v>142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ht="15.15" customHeight="1">
      <c r="A4" s="189"/>
      <c r="B4" s="192"/>
      <c r="C4" s="192"/>
      <c r="D4" s="189"/>
      <c r="E4" s="189"/>
      <c r="F4" s="189"/>
      <c r="G4" s="189"/>
      <c r="H4" s="189"/>
      <c r="I4" s="189"/>
      <c r="J4" s="188"/>
      <c r="K4" s="188"/>
      <c r="L4" s="191" t="s">
        <v>21</v>
      </c>
    </row>
    <row r="5" spans="1:12" ht="15.9" customHeight="1">
      <c r="A5" s="305" t="s">
        <v>2</v>
      </c>
      <c r="B5" s="306" t="s">
        <v>2</v>
      </c>
      <c r="C5" s="306" t="s">
        <v>22</v>
      </c>
      <c r="D5" s="307"/>
      <c r="E5" s="308" t="s">
        <v>2</v>
      </c>
      <c r="F5" s="309" t="s">
        <v>2</v>
      </c>
      <c r="G5" s="308" t="s">
        <v>2</v>
      </c>
      <c r="H5" s="310" t="s">
        <v>2</v>
      </c>
      <c r="I5" s="308" t="s">
        <v>2</v>
      </c>
      <c r="J5" s="310" t="s">
        <v>2</v>
      </c>
      <c r="K5" s="308" t="s">
        <v>2</v>
      </c>
      <c r="L5" s="311" t="s">
        <v>2</v>
      </c>
    </row>
    <row r="6" spans="1:12" ht="15.6" customHeight="1">
      <c r="A6" s="312"/>
      <c r="B6" s="192"/>
      <c r="C6" s="193" t="s">
        <v>143</v>
      </c>
      <c r="D6" s="192"/>
      <c r="E6" s="194"/>
      <c r="F6" s="200" t="s">
        <v>144</v>
      </c>
      <c r="G6" s="195" t="s">
        <v>145</v>
      </c>
      <c r="H6" s="200" t="s">
        <v>146</v>
      </c>
      <c r="I6" s="196" t="s">
        <v>146</v>
      </c>
      <c r="J6" s="200" t="s">
        <v>147</v>
      </c>
      <c r="K6" s="195" t="s">
        <v>148</v>
      </c>
      <c r="L6" s="313" t="s">
        <v>149</v>
      </c>
    </row>
    <row r="7" spans="1:12" ht="15.9" customHeight="1">
      <c r="A7" s="312" t="s">
        <v>2</v>
      </c>
      <c r="B7" s="192"/>
      <c r="C7" s="193" t="s">
        <v>150</v>
      </c>
      <c r="D7" s="192"/>
      <c r="E7" s="195" t="s">
        <v>151</v>
      </c>
      <c r="F7" s="200" t="s">
        <v>152</v>
      </c>
      <c r="G7" s="196" t="s">
        <v>153</v>
      </c>
      <c r="H7" s="200" t="s">
        <v>154</v>
      </c>
      <c r="I7" s="196" t="s">
        <v>155</v>
      </c>
      <c r="J7" s="200" t="s">
        <v>156</v>
      </c>
      <c r="K7" s="196" t="s">
        <v>157</v>
      </c>
      <c r="L7" s="314" t="s">
        <v>158</v>
      </c>
    </row>
    <row r="8" spans="1:12" ht="15.9" customHeight="1">
      <c r="A8" s="315" t="s">
        <v>2</v>
      </c>
      <c r="B8" s="197"/>
      <c r="C8" s="193" t="s">
        <v>159</v>
      </c>
      <c r="D8" s="192"/>
      <c r="E8" s="195" t="s">
        <v>2</v>
      </c>
      <c r="F8" s="200" t="s">
        <v>160</v>
      </c>
      <c r="G8" s="196" t="s">
        <v>161</v>
      </c>
      <c r="H8" s="200" t="s">
        <v>162</v>
      </c>
      <c r="I8" s="196" t="s">
        <v>2</v>
      </c>
      <c r="J8" s="200" t="s">
        <v>163</v>
      </c>
      <c r="K8" s="196" t="s">
        <v>164</v>
      </c>
      <c r="L8" s="313" t="s">
        <v>165</v>
      </c>
    </row>
    <row r="9" spans="1:12" ht="15.9" customHeight="1">
      <c r="A9" s="316" t="s">
        <v>2</v>
      </c>
      <c r="B9" s="198"/>
      <c r="C9" s="193" t="s">
        <v>166</v>
      </c>
      <c r="D9" s="192"/>
      <c r="E9" s="199" t="s">
        <v>2</v>
      </c>
      <c r="F9" s="200" t="s">
        <v>2</v>
      </c>
      <c r="G9" s="196" t="s">
        <v>2</v>
      </c>
      <c r="H9" s="200" t="s">
        <v>167</v>
      </c>
      <c r="I9" s="196"/>
      <c r="J9" s="200" t="s">
        <v>168</v>
      </c>
      <c r="K9" s="196" t="s">
        <v>2</v>
      </c>
      <c r="L9" s="313" t="s">
        <v>169</v>
      </c>
    </row>
    <row r="10" spans="1:12" s="205" customFormat="1" ht="9.9" customHeight="1">
      <c r="A10" s="420">
        <v>1</v>
      </c>
      <c r="B10" s="421"/>
      <c r="C10" s="421"/>
      <c r="D10" s="421"/>
      <c r="E10" s="201" t="s">
        <v>170</v>
      </c>
      <c r="F10" s="202" t="s">
        <v>171</v>
      </c>
      <c r="G10" s="201" t="s">
        <v>172</v>
      </c>
      <c r="H10" s="203" t="s">
        <v>173</v>
      </c>
      <c r="I10" s="202" t="s">
        <v>174</v>
      </c>
      <c r="J10" s="201">
        <v>7</v>
      </c>
      <c r="K10" s="204">
        <v>8</v>
      </c>
      <c r="L10" s="317">
        <v>7</v>
      </c>
    </row>
    <row r="11" spans="1:12" s="189" customFormat="1" ht="18.899999999999999" customHeight="1">
      <c r="A11" s="318"/>
      <c r="B11" s="206"/>
      <c r="C11" s="207" t="s">
        <v>175</v>
      </c>
      <c r="D11" s="208" t="s">
        <v>176</v>
      </c>
      <c r="E11" s="209">
        <f>SUM(E15,E23,E32,E36,E40,E44,E48,E52,E56,E60,E64,E72,E76,E80,E84,E88,E92,E96,E100,E104,E108)</f>
        <v>4588346</v>
      </c>
      <c r="F11" s="210">
        <f>SUM(F15,F23,F32,F36,F40,F44,F48,F52,F56,F60,F64,F72,F76,F80,F84,F88,F92,F96,F100,F104,F108)</f>
        <v>4181136</v>
      </c>
      <c r="G11" s="210">
        <f>SUM(G15,G23,G32,G36,G40,G44,G48,G52,G56,G60,G64,G72,G76,G80,G84,G88,G92,G96,G100,G104,G108)</f>
        <v>3171</v>
      </c>
      <c r="H11" s="210">
        <f>SUM(H15,H23,H32,H36,H40,H44,H48,H52,H56,H60,H64,H72,H76,H80,H84,H88,H92,H96,H100,H104,H108)</f>
        <v>382745</v>
      </c>
      <c r="I11" s="210">
        <f>SUM(I15,I23,I32,I36,I40,I44,I48,I52,I56,I60,I64,I72,I76,I80,I84,I88,I92,I96,I100,I104,I108)</f>
        <v>12293</v>
      </c>
      <c r="J11" s="211"/>
      <c r="K11" s="210"/>
      <c r="L11" s="319">
        <f>SUM(L15,L23,L32,L36,L40,L44,L48,L52,L56,L60,L64,L72,L76,L80,L84,L88,L92,L96,L100,L104,L108)</f>
        <v>9001</v>
      </c>
    </row>
    <row r="12" spans="1:12" s="189" customFormat="1" ht="18.899999999999999" customHeight="1">
      <c r="A12" s="320"/>
      <c r="B12" s="212"/>
      <c r="C12" s="213"/>
      <c r="D12" s="200" t="s">
        <v>177</v>
      </c>
      <c r="E12" s="214">
        <f>SUM(E16,E20,E24,E33,E37,E41,E45,E49,E53,E57,E61,E65,E69,E73,E77,E81,E85,E89,E93,E97,E101,E105,E109)</f>
        <v>6331772.067999999</v>
      </c>
      <c r="F12" s="214">
        <f>SUM(F16,F20,F24,F33,F37,F41,F45,F49,F53,F57,F61,F65,F69,F73,F77,F81,F85,F89,F93,F97,F101,F105,F109)</f>
        <v>5786710.1069999989</v>
      </c>
      <c r="G12" s="214">
        <f t="shared" ref="G12:L12" si="0">SUM(G16,G20,G24,G33,G37,G41,G45,G49,G53,G57,G61,G65,G69,G73,G77,G81,G85,G89,G93,G97,G101,G105,G109)</f>
        <v>4172.7910000000002</v>
      </c>
      <c r="H12" s="214">
        <f t="shared" si="0"/>
        <v>461838.07400000014</v>
      </c>
      <c r="I12" s="214">
        <f t="shared" si="0"/>
        <v>59609.023999999998</v>
      </c>
      <c r="J12" s="214">
        <f t="shared" si="0"/>
        <v>0</v>
      </c>
      <c r="K12" s="214">
        <f t="shared" si="0"/>
        <v>0</v>
      </c>
      <c r="L12" s="214">
        <f t="shared" si="0"/>
        <v>19442.072</v>
      </c>
    </row>
    <row r="13" spans="1:12" s="189" customFormat="1" ht="18.899999999999999" customHeight="1">
      <c r="A13" s="320"/>
      <c r="B13" s="212"/>
      <c r="C13" s="215" t="s">
        <v>2</v>
      </c>
      <c r="D13" s="200" t="s">
        <v>178</v>
      </c>
      <c r="E13" s="214">
        <f>SUM(E17,E21,E25,E34,E38,E42,E46,E50,E54,E58,E62,E66,E70,E74,E78,E82,E86,E90,E94,E98,E102,E106,E110)</f>
        <v>6265576.3220000006</v>
      </c>
      <c r="F13" s="214">
        <f>SUM(F17,F21,F25,F34,F38,F42,F46,F50,F54,F58,F62,F66,F70,F74,F78,F82,F86,F90,F94,F98,F102,F106,F110)</f>
        <v>5728895.915000001</v>
      </c>
      <c r="G13" s="214">
        <f t="shared" ref="G13:L13" si="1">SUM(G17,G21,G25,G34,G38,G42,G46,G50,G54,G58,G62,G66,G70,G74,G78,G82,G86,G90,G94,G98,G102,G106,G110)</f>
        <v>4134.7190000000001</v>
      </c>
      <c r="H13" s="214">
        <f>SUM(H17,H21,H25,H34,H38,H42,H46,H50,H54,H58,H62,H66,H70,H74,H78,H82,H86,H90,H94,H98,H102,H106,H110)</f>
        <v>457548.38899999997</v>
      </c>
      <c r="I13" s="214">
        <f t="shared" si="1"/>
        <v>56998.65</v>
      </c>
      <c r="J13" s="214">
        <f t="shared" si="1"/>
        <v>0</v>
      </c>
      <c r="K13" s="214">
        <f t="shared" si="1"/>
        <v>0</v>
      </c>
      <c r="L13" s="214">
        <f t="shared" si="1"/>
        <v>17998.648999999998</v>
      </c>
    </row>
    <row r="14" spans="1:12" s="189" customFormat="1" ht="18.899999999999999" customHeight="1">
      <c r="A14" s="320"/>
      <c r="B14" s="212"/>
      <c r="C14" s="213"/>
      <c r="D14" s="200" t="s">
        <v>179</v>
      </c>
      <c r="E14" s="216">
        <f t="shared" ref="E14:L14" si="2">E13/E12</f>
        <v>0.98954546289899736</v>
      </c>
      <c r="F14" s="217">
        <f t="shared" si="2"/>
        <v>0.99000914320382805</v>
      </c>
      <c r="G14" s="217">
        <f t="shared" si="2"/>
        <v>0.99087613062815749</v>
      </c>
      <c r="H14" s="217">
        <f t="shared" si="2"/>
        <v>0.99071171208807662</v>
      </c>
      <c r="I14" s="217">
        <f t="shared" si="2"/>
        <v>0.95620840898183479</v>
      </c>
      <c r="J14" s="218" t="e">
        <f t="shared" si="2"/>
        <v>#DIV/0!</v>
      </c>
      <c r="K14" s="217" t="e">
        <f t="shared" si="2"/>
        <v>#DIV/0!</v>
      </c>
      <c r="L14" s="321">
        <f t="shared" si="2"/>
        <v>0.92575775874094068</v>
      </c>
    </row>
    <row r="15" spans="1:12" ht="18.899999999999999" customHeight="1">
      <c r="A15" s="322" t="s">
        <v>73</v>
      </c>
      <c r="B15" s="219" t="s">
        <v>74</v>
      </c>
      <c r="C15" s="219" t="s">
        <v>75</v>
      </c>
      <c r="D15" s="220" t="s">
        <v>176</v>
      </c>
      <c r="E15" s="221">
        <f>SUM(F15:L15)</f>
        <v>125484</v>
      </c>
      <c r="F15" s="222">
        <v>370</v>
      </c>
      <c r="G15" s="221">
        <v>162</v>
      </c>
      <c r="H15" s="222">
        <v>118295</v>
      </c>
      <c r="I15" s="221">
        <v>800</v>
      </c>
      <c r="J15" s="222"/>
      <c r="K15" s="221"/>
      <c r="L15" s="323">
        <v>5857</v>
      </c>
    </row>
    <row r="16" spans="1:12" ht="18.899999999999999" customHeight="1">
      <c r="A16" s="324"/>
      <c r="B16" s="223"/>
      <c r="C16" s="223"/>
      <c r="D16" s="224" t="s">
        <v>177</v>
      </c>
      <c r="E16" s="225">
        <f>SUM(F16:L16)</f>
        <v>320882.77</v>
      </c>
      <c r="F16" s="226">
        <v>157296.136</v>
      </c>
      <c r="G16" s="225">
        <v>244.91499999999999</v>
      </c>
      <c r="H16" s="226">
        <v>154081.28400000001</v>
      </c>
      <c r="I16" s="225">
        <v>2574.924</v>
      </c>
      <c r="J16" s="226"/>
      <c r="K16" s="225"/>
      <c r="L16" s="325">
        <v>6685.5110000000004</v>
      </c>
    </row>
    <row r="17" spans="1:12" ht="18.899999999999999" customHeight="1">
      <c r="A17" s="324"/>
      <c r="B17" s="223"/>
      <c r="C17" s="223"/>
      <c r="D17" s="224" t="s">
        <v>178</v>
      </c>
      <c r="E17" s="225">
        <f>SUM(F17:L17)</f>
        <v>318630.87799999997</v>
      </c>
      <c r="F17" s="226">
        <v>156920.446</v>
      </c>
      <c r="G17" s="225">
        <v>236.80199999999999</v>
      </c>
      <c r="H17" s="226">
        <v>152777.538</v>
      </c>
      <c r="I17" s="225">
        <v>2563.5</v>
      </c>
      <c r="J17" s="226"/>
      <c r="K17" s="225"/>
      <c r="L17" s="325">
        <v>6132.5919999999996</v>
      </c>
    </row>
    <row r="18" spans="1:12" s="230" customFormat="1" ht="18.899999999999999" customHeight="1">
      <c r="A18" s="326"/>
      <c r="B18" s="227"/>
      <c r="C18" s="227"/>
      <c r="D18" s="228" t="s">
        <v>179</v>
      </c>
      <c r="E18" s="229">
        <f t="shared" ref="E18:L18" si="3">E17/E16</f>
        <v>0.99298219720554004</v>
      </c>
      <c r="F18" s="229">
        <f t="shared" si="3"/>
        <v>0.99761157515019949</v>
      </c>
      <c r="G18" s="229">
        <f t="shared" si="3"/>
        <v>0.96687422166874226</v>
      </c>
      <c r="H18" s="229">
        <f t="shared" si="3"/>
        <v>0.99153858297286768</v>
      </c>
      <c r="I18" s="229">
        <f t="shared" si="3"/>
        <v>0.99556336420026381</v>
      </c>
      <c r="J18" s="229" t="e">
        <f t="shared" si="3"/>
        <v>#DIV/0!</v>
      </c>
      <c r="K18" s="229" t="e">
        <f t="shared" si="3"/>
        <v>#DIV/0!</v>
      </c>
      <c r="L18" s="327">
        <f t="shared" si="3"/>
        <v>0.91729592547226368</v>
      </c>
    </row>
    <row r="19" spans="1:12" ht="18.899999999999999" customHeight="1">
      <c r="A19" s="322" t="s">
        <v>180</v>
      </c>
      <c r="B19" s="219" t="s">
        <v>74</v>
      </c>
      <c r="C19" s="219" t="s">
        <v>181</v>
      </c>
      <c r="D19" s="231" t="s">
        <v>176</v>
      </c>
      <c r="E19" s="232">
        <f>SUM(F19:L19)</f>
        <v>0</v>
      </c>
      <c r="F19" s="221">
        <v>0</v>
      </c>
      <c r="G19" s="226">
        <v>0</v>
      </c>
      <c r="H19" s="221">
        <v>0</v>
      </c>
      <c r="I19" s="226">
        <v>0</v>
      </c>
      <c r="J19" s="221"/>
      <c r="K19" s="226"/>
      <c r="L19" s="328">
        <v>0</v>
      </c>
    </row>
    <row r="20" spans="1:12" ht="18.899999999999999" customHeight="1">
      <c r="A20" s="324"/>
      <c r="B20" s="223"/>
      <c r="C20" s="223"/>
      <c r="D20" s="233" t="s">
        <v>177</v>
      </c>
      <c r="E20" s="234">
        <f>SUM(F20:L20)</f>
        <v>12.372</v>
      </c>
      <c r="F20" s="225">
        <v>12.372</v>
      </c>
      <c r="G20" s="235"/>
      <c r="H20" s="225"/>
      <c r="I20" s="226"/>
      <c r="J20" s="225"/>
      <c r="K20" s="226"/>
      <c r="L20" s="329"/>
    </row>
    <row r="21" spans="1:12" ht="18.899999999999999" customHeight="1">
      <c r="A21" s="324"/>
      <c r="B21" s="223"/>
      <c r="C21" s="223"/>
      <c r="D21" s="233" t="s">
        <v>178</v>
      </c>
      <c r="E21" s="234">
        <f>SUM(F21:L21)</f>
        <v>11.913</v>
      </c>
      <c r="F21" s="225">
        <v>11.913</v>
      </c>
      <c r="G21" s="226"/>
      <c r="H21" s="225"/>
      <c r="I21" s="226"/>
      <c r="J21" s="225"/>
      <c r="K21" s="226"/>
      <c r="L21" s="329"/>
    </row>
    <row r="22" spans="1:12" ht="18.899999999999999" customHeight="1">
      <c r="A22" s="326"/>
      <c r="B22" s="227"/>
      <c r="C22" s="227"/>
      <c r="D22" s="236" t="s">
        <v>179</v>
      </c>
      <c r="E22" s="237">
        <f>E21/E20</f>
        <v>0.96290009699321055</v>
      </c>
      <c r="F22" s="237">
        <f>F21/F20</f>
        <v>0.96290009699321055</v>
      </c>
      <c r="G22" s="237" t="s">
        <v>74</v>
      </c>
      <c r="H22" s="237" t="s">
        <v>74</v>
      </c>
      <c r="I22" s="237" t="s">
        <v>74</v>
      </c>
      <c r="J22" s="237" t="e">
        <f t="shared" ref="J22:K22" si="4">J21/J20</f>
        <v>#DIV/0!</v>
      </c>
      <c r="K22" s="237" t="e">
        <f t="shared" si="4"/>
        <v>#DIV/0!</v>
      </c>
      <c r="L22" s="327" t="s">
        <v>74</v>
      </c>
    </row>
    <row r="23" spans="1:12" ht="18.899999999999999" customHeight="1">
      <c r="A23" s="324" t="s">
        <v>76</v>
      </c>
      <c r="B23" s="223" t="s">
        <v>74</v>
      </c>
      <c r="C23" s="223" t="s">
        <v>77</v>
      </c>
      <c r="D23" s="224" t="s">
        <v>176</v>
      </c>
      <c r="E23" s="225">
        <f>SUM(F23:L23)</f>
        <v>3748</v>
      </c>
      <c r="F23" s="226">
        <v>0</v>
      </c>
      <c r="G23" s="225">
        <v>40</v>
      </c>
      <c r="H23" s="226">
        <v>2585</v>
      </c>
      <c r="I23" s="225">
        <v>0</v>
      </c>
      <c r="J23" s="226"/>
      <c r="K23" s="225"/>
      <c r="L23" s="325">
        <v>1123</v>
      </c>
    </row>
    <row r="24" spans="1:12" ht="18.899999999999999" customHeight="1">
      <c r="A24" s="324"/>
      <c r="B24" s="223"/>
      <c r="C24" s="223"/>
      <c r="D24" s="224" t="s">
        <v>177</v>
      </c>
      <c r="E24" s="225">
        <f>SUM(F24:L24)</f>
        <v>3926.6260000000002</v>
      </c>
      <c r="F24" s="226"/>
      <c r="G24" s="225">
        <v>35.700000000000003</v>
      </c>
      <c r="H24" s="226">
        <v>2773.26</v>
      </c>
      <c r="I24" s="225"/>
      <c r="J24" s="226"/>
      <c r="K24" s="225"/>
      <c r="L24" s="325">
        <v>1117.6659999999999</v>
      </c>
    </row>
    <row r="25" spans="1:12" ht="18.899999999999999" customHeight="1">
      <c r="A25" s="324"/>
      <c r="B25" s="223"/>
      <c r="C25" s="223"/>
      <c r="D25" s="224" t="s">
        <v>178</v>
      </c>
      <c r="E25" s="225">
        <f>SUM(F25:L25)</f>
        <v>3823.9399999999996</v>
      </c>
      <c r="F25" s="226"/>
      <c r="G25" s="225">
        <v>35.654000000000003</v>
      </c>
      <c r="H25" s="226">
        <v>2771.3449999999998</v>
      </c>
      <c r="I25" s="225"/>
      <c r="J25" s="226"/>
      <c r="K25" s="225"/>
      <c r="L25" s="325">
        <v>1016.941</v>
      </c>
    </row>
    <row r="26" spans="1:12" ht="18.899999999999999" customHeight="1">
      <c r="A26" s="326"/>
      <c r="B26" s="227"/>
      <c r="C26" s="227"/>
      <c r="D26" s="228" t="s">
        <v>179</v>
      </c>
      <c r="E26" s="238">
        <f>E25/E24</f>
        <v>0.9738487953780165</v>
      </c>
      <c r="F26" s="229" t="s">
        <v>74</v>
      </c>
      <c r="G26" s="229">
        <f>G25/G24</f>
        <v>0.99871148459383752</v>
      </c>
      <c r="H26" s="229">
        <f>H25/H24</f>
        <v>0.99930947693328409</v>
      </c>
      <c r="I26" s="229" t="s">
        <v>74</v>
      </c>
      <c r="J26" s="229" t="e">
        <f>J25/J24</f>
        <v>#DIV/0!</v>
      </c>
      <c r="K26" s="229" t="e">
        <f>K25/K24</f>
        <v>#DIV/0!</v>
      </c>
      <c r="L26" s="330">
        <f>L25/L24</f>
        <v>0.90987915889004412</v>
      </c>
    </row>
    <row r="27" spans="1:12" ht="18.75" hidden="1" customHeight="1">
      <c r="A27" s="331" t="s">
        <v>182</v>
      </c>
      <c r="B27" s="219" t="s">
        <v>74</v>
      </c>
      <c r="C27" s="239" t="s">
        <v>183</v>
      </c>
      <c r="D27" s="220" t="s">
        <v>176</v>
      </c>
      <c r="E27" s="221">
        <v>0</v>
      </c>
      <c r="F27" s="226">
        <v>0</v>
      </c>
      <c r="G27" s="225">
        <v>0</v>
      </c>
      <c r="H27" s="226">
        <v>0</v>
      </c>
      <c r="I27" s="225">
        <v>0</v>
      </c>
      <c r="J27" s="226">
        <v>0</v>
      </c>
      <c r="K27" s="225">
        <v>0</v>
      </c>
      <c r="L27" s="323">
        <v>0</v>
      </c>
    </row>
    <row r="28" spans="1:12" ht="18.899999999999999" hidden="1" customHeight="1">
      <c r="A28" s="324"/>
      <c r="B28" s="223"/>
      <c r="C28" s="223" t="s">
        <v>184</v>
      </c>
      <c r="D28" s="224" t="s">
        <v>177</v>
      </c>
      <c r="E28" s="225">
        <v>0</v>
      </c>
      <c r="F28" s="226"/>
      <c r="G28" s="225"/>
      <c r="H28" s="226"/>
      <c r="I28" s="225"/>
      <c r="J28" s="226"/>
      <c r="K28" s="225"/>
      <c r="L28" s="325"/>
    </row>
    <row r="29" spans="1:12" ht="18.899999999999999" hidden="1" customHeight="1">
      <c r="A29" s="324"/>
      <c r="B29" s="223"/>
      <c r="C29" s="223"/>
      <c r="D29" s="224" t="s">
        <v>178</v>
      </c>
      <c r="E29" s="225">
        <v>0</v>
      </c>
      <c r="F29" s="226"/>
      <c r="G29" s="225"/>
      <c r="H29" s="226"/>
      <c r="I29" s="225"/>
      <c r="J29" s="226"/>
      <c r="K29" s="225"/>
      <c r="L29" s="325"/>
    </row>
    <row r="30" spans="1:12" ht="18.899999999999999" hidden="1" customHeight="1">
      <c r="A30" s="324"/>
      <c r="B30" s="223"/>
      <c r="C30" s="223"/>
      <c r="D30" s="224" t="s">
        <v>179</v>
      </c>
      <c r="E30" s="238">
        <v>0</v>
      </c>
      <c r="F30" s="240">
        <v>0</v>
      </c>
      <c r="G30" s="238">
        <v>0</v>
      </c>
      <c r="H30" s="240">
        <v>0</v>
      </c>
      <c r="I30" s="238">
        <v>0</v>
      </c>
      <c r="J30" s="240">
        <v>0</v>
      </c>
      <c r="K30" s="238">
        <v>0</v>
      </c>
      <c r="L30" s="332">
        <v>0</v>
      </c>
    </row>
    <row r="31" spans="1:12" ht="18.899999999999999" hidden="1" customHeight="1">
      <c r="A31" s="326"/>
      <c r="B31" s="227"/>
      <c r="C31" s="227"/>
      <c r="D31" s="228" t="s">
        <v>185</v>
      </c>
      <c r="E31" s="229">
        <v>0</v>
      </c>
      <c r="F31" s="241">
        <v>0</v>
      </c>
      <c r="G31" s="229">
        <v>0</v>
      </c>
      <c r="H31" s="241">
        <v>0</v>
      </c>
      <c r="I31" s="229">
        <v>0</v>
      </c>
      <c r="J31" s="241">
        <v>0</v>
      </c>
      <c r="K31" s="229">
        <v>0</v>
      </c>
      <c r="L31" s="333">
        <v>0</v>
      </c>
    </row>
    <row r="32" spans="1:12" ht="18.899999999999999" customHeight="1">
      <c r="A32" s="324" t="s">
        <v>78</v>
      </c>
      <c r="B32" s="223" t="s">
        <v>74</v>
      </c>
      <c r="C32" s="223" t="s">
        <v>79</v>
      </c>
      <c r="D32" s="224" t="s">
        <v>176</v>
      </c>
      <c r="E32" s="221">
        <f>SUM(F32:L32)</f>
        <v>7271</v>
      </c>
      <c r="F32" s="222">
        <v>0</v>
      </c>
      <c r="G32" s="221">
        <v>14</v>
      </c>
      <c r="H32" s="222">
        <v>7257</v>
      </c>
      <c r="I32" s="221">
        <v>0</v>
      </c>
      <c r="J32" s="222"/>
      <c r="K32" s="221"/>
      <c r="L32" s="323">
        <v>0</v>
      </c>
    </row>
    <row r="33" spans="1:12" ht="18.899999999999999" customHeight="1">
      <c r="A33" s="324"/>
      <c r="B33" s="223"/>
      <c r="C33" s="223"/>
      <c r="D33" s="224" t="s">
        <v>177</v>
      </c>
      <c r="E33" s="225">
        <f>SUM(F33:L33)</f>
        <v>7558.5549999999994</v>
      </c>
      <c r="F33" s="226"/>
      <c r="G33" s="225">
        <v>25.850999999999999</v>
      </c>
      <c r="H33" s="226">
        <v>7532.7039999999997</v>
      </c>
      <c r="I33" s="225"/>
      <c r="J33" s="226"/>
      <c r="K33" s="225"/>
      <c r="L33" s="325"/>
    </row>
    <row r="34" spans="1:12" ht="18.899999999999999" customHeight="1">
      <c r="A34" s="324"/>
      <c r="B34" s="223"/>
      <c r="C34" s="223"/>
      <c r="D34" s="224" t="s">
        <v>178</v>
      </c>
      <c r="E34" s="225">
        <f>SUM(F34:L34)</f>
        <v>7506.1040000000003</v>
      </c>
      <c r="F34" s="226"/>
      <c r="G34" s="225">
        <v>25.85</v>
      </c>
      <c r="H34" s="226">
        <v>7480.2539999999999</v>
      </c>
      <c r="I34" s="225"/>
      <c r="J34" s="226"/>
      <c r="K34" s="225"/>
      <c r="L34" s="325"/>
    </row>
    <row r="35" spans="1:12" ht="18.899999999999999" customHeight="1">
      <c r="A35" s="326"/>
      <c r="B35" s="227"/>
      <c r="C35" s="227"/>
      <c r="D35" s="228" t="s">
        <v>179</v>
      </c>
      <c r="E35" s="229">
        <f>E34/E33</f>
        <v>0.99306071067816548</v>
      </c>
      <c r="F35" s="229" t="s">
        <v>74</v>
      </c>
      <c r="G35" s="229">
        <f>G34/G33</f>
        <v>0.99996131677691391</v>
      </c>
      <c r="H35" s="229">
        <f>H34/H33</f>
        <v>0.99303702893409862</v>
      </c>
      <c r="I35" s="229" t="s">
        <v>74</v>
      </c>
      <c r="J35" s="238" t="e">
        <f>J34/J33</f>
        <v>#DIV/0!</v>
      </c>
      <c r="K35" s="238" t="e">
        <f>K34/K33</f>
        <v>#DIV/0!</v>
      </c>
      <c r="L35" s="330" t="s">
        <v>74</v>
      </c>
    </row>
    <row r="36" spans="1:12" ht="18.899999999999999" customHeight="1">
      <c r="A36" s="324" t="s">
        <v>80</v>
      </c>
      <c r="B36" s="223" t="s">
        <v>74</v>
      </c>
      <c r="C36" s="223" t="s">
        <v>81</v>
      </c>
      <c r="D36" s="224" t="s">
        <v>176</v>
      </c>
      <c r="E36" s="221">
        <f>SUM(F36:L36)</f>
        <v>55758</v>
      </c>
      <c r="F36" s="226">
        <v>47150</v>
      </c>
      <c r="G36" s="225">
        <v>135</v>
      </c>
      <c r="H36" s="226">
        <v>7908</v>
      </c>
      <c r="I36" s="225">
        <v>565</v>
      </c>
      <c r="J36" s="222"/>
      <c r="K36" s="221"/>
      <c r="L36" s="323">
        <v>0</v>
      </c>
    </row>
    <row r="37" spans="1:12" ht="18.899999999999999" customHeight="1">
      <c r="A37" s="324"/>
      <c r="B37" s="223"/>
      <c r="C37" s="223"/>
      <c r="D37" s="224" t="s">
        <v>177</v>
      </c>
      <c r="E37" s="225">
        <f>SUM(F37:L37)</f>
        <v>77702.471999999994</v>
      </c>
      <c r="F37" s="226">
        <v>66024.187999999995</v>
      </c>
      <c r="G37" s="225">
        <v>95.613</v>
      </c>
      <c r="H37" s="226">
        <v>8987.6890000000003</v>
      </c>
      <c r="I37" s="225">
        <v>2594.982</v>
      </c>
      <c r="J37" s="226"/>
      <c r="K37" s="225"/>
      <c r="L37" s="325"/>
    </row>
    <row r="38" spans="1:12" ht="18.899999999999999" customHeight="1">
      <c r="A38" s="324"/>
      <c r="B38" s="223"/>
      <c r="C38" s="223"/>
      <c r="D38" s="224" t="s">
        <v>178</v>
      </c>
      <c r="E38" s="225">
        <f>SUM(F38:L38)</f>
        <v>77574.482999999993</v>
      </c>
      <c r="F38" s="226">
        <v>65926.528999999995</v>
      </c>
      <c r="G38" s="225">
        <v>95.611999999999995</v>
      </c>
      <c r="H38" s="226">
        <v>8978.0689999999995</v>
      </c>
      <c r="I38" s="225">
        <v>2574.2730000000001</v>
      </c>
      <c r="J38" s="226"/>
      <c r="K38" s="225"/>
      <c r="L38" s="325"/>
    </row>
    <row r="39" spans="1:12" ht="18.899999999999999" customHeight="1">
      <c r="A39" s="326"/>
      <c r="B39" s="227"/>
      <c r="C39" s="227"/>
      <c r="D39" s="228" t="s">
        <v>179</v>
      </c>
      <c r="E39" s="238">
        <f t="shared" ref="E39:K39" si="5">E38/E37</f>
        <v>0.99835283232687888</v>
      </c>
      <c r="F39" s="238">
        <f t="shared" si="5"/>
        <v>0.99852086026412012</v>
      </c>
      <c r="G39" s="238">
        <f t="shared" si="5"/>
        <v>0.99998954117117955</v>
      </c>
      <c r="H39" s="238">
        <f t="shared" si="5"/>
        <v>0.9989296469871175</v>
      </c>
      <c r="I39" s="238">
        <f t="shared" si="5"/>
        <v>0.9920195978238</v>
      </c>
      <c r="J39" s="238" t="e">
        <f t="shared" si="5"/>
        <v>#DIV/0!</v>
      </c>
      <c r="K39" s="238" t="e">
        <f t="shared" si="5"/>
        <v>#DIV/0!</v>
      </c>
      <c r="L39" s="330" t="s">
        <v>74</v>
      </c>
    </row>
    <row r="40" spans="1:12" ht="18.899999999999999" customHeight="1">
      <c r="A40" s="324" t="s">
        <v>186</v>
      </c>
      <c r="B40" s="223" t="s">
        <v>74</v>
      </c>
      <c r="C40" s="223" t="s">
        <v>187</v>
      </c>
      <c r="D40" s="224" t="s">
        <v>176</v>
      </c>
      <c r="E40" s="221">
        <f>SUM(F40:L40)</f>
        <v>112</v>
      </c>
      <c r="F40" s="222">
        <v>112</v>
      </c>
      <c r="G40" s="221">
        <v>0</v>
      </c>
      <c r="H40" s="222">
        <v>0</v>
      </c>
      <c r="I40" s="221">
        <v>0</v>
      </c>
      <c r="J40" s="222"/>
      <c r="K40" s="221"/>
      <c r="L40" s="323">
        <v>0</v>
      </c>
    </row>
    <row r="41" spans="1:12" ht="18.899999999999999" customHeight="1">
      <c r="A41" s="324"/>
      <c r="B41" s="223"/>
      <c r="C41" s="223"/>
      <c r="D41" s="224" t="s">
        <v>177</v>
      </c>
      <c r="E41" s="225">
        <f>SUM(F41:L41)</f>
        <v>115.04600000000001</v>
      </c>
      <c r="F41" s="226">
        <v>115.04600000000001</v>
      </c>
      <c r="G41" s="225"/>
      <c r="H41" s="226"/>
      <c r="I41" s="225"/>
      <c r="J41" s="226"/>
      <c r="K41" s="225"/>
      <c r="L41" s="325"/>
    </row>
    <row r="42" spans="1:12" ht="18.899999999999999" customHeight="1">
      <c r="A42" s="324"/>
      <c r="B42" s="223"/>
      <c r="C42" s="223"/>
      <c r="D42" s="224" t="s">
        <v>178</v>
      </c>
      <c r="E42" s="225">
        <f>SUM(F42:L42)</f>
        <v>107.74299999999999</v>
      </c>
      <c r="F42" s="226">
        <v>107.74299999999999</v>
      </c>
      <c r="G42" s="225"/>
      <c r="H42" s="226"/>
      <c r="I42" s="225"/>
      <c r="J42" s="226"/>
      <c r="K42" s="225"/>
      <c r="L42" s="325"/>
    </row>
    <row r="43" spans="1:12" ht="18.899999999999999" customHeight="1">
      <c r="A43" s="326"/>
      <c r="B43" s="227"/>
      <c r="C43" s="227"/>
      <c r="D43" s="224" t="s">
        <v>179</v>
      </c>
      <c r="E43" s="238">
        <f>E42/E41</f>
        <v>0.93652104375641043</v>
      </c>
      <c r="F43" s="229">
        <f>F42/F41</f>
        <v>0.93652104375641043</v>
      </c>
      <c r="G43" s="229" t="s">
        <v>74</v>
      </c>
      <c r="H43" s="229" t="s">
        <v>74</v>
      </c>
      <c r="I43" s="229" t="s">
        <v>74</v>
      </c>
      <c r="J43" s="238"/>
      <c r="K43" s="238"/>
      <c r="L43" s="330" t="s">
        <v>74</v>
      </c>
    </row>
    <row r="44" spans="1:12" ht="18.899999999999999" customHeight="1">
      <c r="A44" s="324" t="s">
        <v>82</v>
      </c>
      <c r="B44" s="223" t="s">
        <v>74</v>
      </c>
      <c r="C44" s="223" t="s">
        <v>188</v>
      </c>
      <c r="D44" s="220" t="s">
        <v>176</v>
      </c>
      <c r="E44" s="221">
        <f>SUM(F44:L44)</f>
        <v>6104</v>
      </c>
      <c r="F44" s="226">
        <v>5795</v>
      </c>
      <c r="G44" s="225">
        <v>0</v>
      </c>
      <c r="H44" s="226">
        <v>309</v>
      </c>
      <c r="I44" s="221">
        <v>0</v>
      </c>
      <c r="J44" s="222"/>
      <c r="K44" s="221"/>
      <c r="L44" s="323">
        <v>0</v>
      </c>
    </row>
    <row r="45" spans="1:12" ht="18.899999999999999" customHeight="1">
      <c r="A45" s="324"/>
      <c r="B45" s="223"/>
      <c r="C45" s="223"/>
      <c r="D45" s="224" t="s">
        <v>177</v>
      </c>
      <c r="E45" s="225">
        <f>SUM(F45:L45)</f>
        <v>47070.957000000002</v>
      </c>
      <c r="F45" s="226">
        <v>18958.984</v>
      </c>
      <c r="G45" s="225"/>
      <c r="H45" s="226">
        <v>27997.343000000001</v>
      </c>
      <c r="I45" s="225">
        <v>114.63</v>
      </c>
      <c r="J45" s="226"/>
      <c r="K45" s="225"/>
      <c r="L45" s="325"/>
    </row>
    <row r="46" spans="1:12" ht="18.899999999999999" customHeight="1">
      <c r="A46" s="324"/>
      <c r="B46" s="223"/>
      <c r="C46" s="223"/>
      <c r="D46" s="224" t="s">
        <v>178</v>
      </c>
      <c r="E46" s="225">
        <f>SUM(F46:L46)</f>
        <v>46301.504999999997</v>
      </c>
      <c r="F46" s="226">
        <v>18322.238000000001</v>
      </c>
      <c r="G46" s="225"/>
      <c r="H46" s="226">
        <v>27865.367999999999</v>
      </c>
      <c r="I46" s="225">
        <v>113.899</v>
      </c>
      <c r="J46" s="226"/>
      <c r="K46" s="225"/>
      <c r="L46" s="325"/>
    </row>
    <row r="47" spans="1:12" ht="18.899999999999999" customHeight="1">
      <c r="A47" s="326"/>
      <c r="B47" s="227"/>
      <c r="C47" s="227"/>
      <c r="D47" s="228" t="s">
        <v>179</v>
      </c>
      <c r="E47" s="229">
        <f>E46/E45</f>
        <v>0.98365335975642043</v>
      </c>
      <c r="F47" s="229">
        <f>F46/F45</f>
        <v>0.96641455048435088</v>
      </c>
      <c r="G47" s="229" t="s">
        <v>74</v>
      </c>
      <c r="H47" s="229">
        <f>H46/H45</f>
        <v>0.99528615983309554</v>
      </c>
      <c r="I47" s="229">
        <f>I46/I45</f>
        <v>0.99362296083049817</v>
      </c>
      <c r="J47" s="229" t="e">
        <f>J46/J45</f>
        <v>#DIV/0!</v>
      </c>
      <c r="K47" s="229" t="e">
        <f>K46/K45</f>
        <v>#DIV/0!</v>
      </c>
      <c r="L47" s="327" t="s">
        <v>74</v>
      </c>
    </row>
    <row r="48" spans="1:12" ht="18.899999999999999" customHeight="1">
      <c r="A48" s="322" t="s">
        <v>84</v>
      </c>
      <c r="B48" s="219" t="s">
        <v>74</v>
      </c>
      <c r="C48" s="219" t="s">
        <v>85</v>
      </c>
      <c r="D48" s="220" t="s">
        <v>176</v>
      </c>
      <c r="E48" s="221">
        <f>SUM(F48:L48)</f>
        <v>29526</v>
      </c>
      <c r="F48" s="226">
        <v>25276</v>
      </c>
      <c r="G48" s="225">
        <v>0</v>
      </c>
      <c r="H48" s="222">
        <v>3526</v>
      </c>
      <c r="I48" s="221">
        <v>0</v>
      </c>
      <c r="J48" s="222"/>
      <c r="K48" s="221"/>
      <c r="L48" s="323">
        <v>724</v>
      </c>
    </row>
    <row r="49" spans="1:12" ht="18.899999999999999" customHeight="1">
      <c r="A49" s="324"/>
      <c r="B49" s="223"/>
      <c r="C49" s="223"/>
      <c r="D49" s="224" t="s">
        <v>177</v>
      </c>
      <c r="E49" s="225">
        <f>SUM(F49:L49)</f>
        <v>30033.473999999998</v>
      </c>
      <c r="F49" s="226">
        <v>25872.906999999999</v>
      </c>
      <c r="G49" s="225">
        <v>5.29</v>
      </c>
      <c r="H49" s="226">
        <v>3091.9769999999999</v>
      </c>
      <c r="I49" s="225">
        <v>21</v>
      </c>
      <c r="J49" s="226"/>
      <c r="K49" s="225"/>
      <c r="L49" s="325">
        <v>1042.3</v>
      </c>
    </row>
    <row r="50" spans="1:12" ht="18.899999999999999" customHeight="1">
      <c r="A50" s="324"/>
      <c r="B50" s="223"/>
      <c r="C50" s="223"/>
      <c r="D50" s="224" t="s">
        <v>178</v>
      </c>
      <c r="E50" s="225">
        <f>SUM(F50:L50)</f>
        <v>29382.733</v>
      </c>
      <c r="F50" s="226">
        <v>25519.190999999999</v>
      </c>
      <c r="G50" s="225">
        <v>5.2869999999999999</v>
      </c>
      <c r="H50" s="226">
        <v>3082.12</v>
      </c>
      <c r="I50" s="225">
        <v>20.681000000000001</v>
      </c>
      <c r="J50" s="226"/>
      <c r="K50" s="225"/>
      <c r="L50" s="325">
        <v>755.45399999999995</v>
      </c>
    </row>
    <row r="51" spans="1:12" ht="18.899999999999999" customHeight="1">
      <c r="A51" s="326"/>
      <c r="B51" s="227"/>
      <c r="C51" s="227"/>
      <c r="D51" s="228" t="s">
        <v>179</v>
      </c>
      <c r="E51" s="229">
        <f t="shared" ref="E51:L51" si="6">E50/E49</f>
        <v>0.97833280958439917</v>
      </c>
      <c r="F51" s="229">
        <f t="shared" si="6"/>
        <v>0.98632871056970906</v>
      </c>
      <c r="G51" s="229">
        <f t="shared" si="6"/>
        <v>0.99943289224952736</v>
      </c>
      <c r="H51" s="229">
        <f t="shared" si="6"/>
        <v>0.99681207201735333</v>
      </c>
      <c r="I51" s="229">
        <f t="shared" si="6"/>
        <v>0.9848095238095238</v>
      </c>
      <c r="J51" s="229" t="e">
        <f t="shared" si="6"/>
        <v>#DIV/0!</v>
      </c>
      <c r="K51" s="229" t="e">
        <f t="shared" si="6"/>
        <v>#DIV/0!</v>
      </c>
      <c r="L51" s="327">
        <f t="shared" si="6"/>
        <v>0.72479516453995974</v>
      </c>
    </row>
    <row r="52" spans="1:12" ht="18.899999999999999" customHeight="1">
      <c r="A52" s="324" t="s">
        <v>86</v>
      </c>
      <c r="B52" s="223" t="s">
        <v>74</v>
      </c>
      <c r="C52" s="223" t="s">
        <v>189</v>
      </c>
      <c r="D52" s="224" t="s">
        <v>176</v>
      </c>
      <c r="E52" s="225">
        <f>SUM(F52:L52)</f>
        <v>124862</v>
      </c>
      <c r="F52" s="226">
        <v>40469</v>
      </c>
      <c r="G52" s="225">
        <v>465</v>
      </c>
      <c r="H52" s="226">
        <v>78911</v>
      </c>
      <c r="I52" s="225">
        <v>3720</v>
      </c>
      <c r="J52" s="226"/>
      <c r="K52" s="225"/>
      <c r="L52" s="325">
        <v>1297</v>
      </c>
    </row>
    <row r="53" spans="1:12" ht="18.899999999999999" customHeight="1">
      <c r="A53" s="324"/>
      <c r="B53" s="223"/>
      <c r="C53" s="223"/>
      <c r="D53" s="224" t="s">
        <v>177</v>
      </c>
      <c r="E53" s="225">
        <f>SUM(F53:L53)</f>
        <v>148051.58499999999</v>
      </c>
      <c r="F53" s="226">
        <v>49871.97</v>
      </c>
      <c r="G53" s="225">
        <v>434</v>
      </c>
      <c r="H53" s="226">
        <v>86116.573000000004</v>
      </c>
      <c r="I53" s="225">
        <v>2158</v>
      </c>
      <c r="J53" s="226"/>
      <c r="K53" s="225"/>
      <c r="L53" s="325">
        <v>9471.0419999999995</v>
      </c>
    </row>
    <row r="54" spans="1:12" ht="18.899999999999999" customHeight="1">
      <c r="A54" s="324"/>
      <c r="B54" s="223"/>
      <c r="C54" s="223"/>
      <c r="D54" s="224" t="s">
        <v>178</v>
      </c>
      <c r="E54" s="225">
        <f>SUM(F54:L54)</f>
        <v>145677.25899999999</v>
      </c>
      <c r="F54" s="226">
        <v>49316.425999999999</v>
      </c>
      <c r="G54" s="225">
        <v>426.47199999999998</v>
      </c>
      <c r="H54" s="226">
        <v>84954.288</v>
      </c>
      <c r="I54" s="225">
        <v>2011.962</v>
      </c>
      <c r="J54" s="226"/>
      <c r="K54" s="225"/>
      <c r="L54" s="325">
        <v>8968.1110000000008</v>
      </c>
    </row>
    <row r="55" spans="1:12" ht="18.899999999999999" customHeight="1">
      <c r="A55" s="326"/>
      <c r="B55" s="227"/>
      <c r="C55" s="227"/>
      <c r="D55" s="228" t="s">
        <v>179</v>
      </c>
      <c r="E55" s="229">
        <f t="shared" ref="E55:L55" si="7">E54/E53</f>
        <v>0.98396284646327836</v>
      </c>
      <c r="F55" s="229">
        <f t="shared" si="7"/>
        <v>0.98886059644325253</v>
      </c>
      <c r="G55" s="229">
        <f t="shared" si="7"/>
        <v>0.98265437788018428</v>
      </c>
      <c r="H55" s="229">
        <f t="shared" si="7"/>
        <v>0.98650335284475377</v>
      </c>
      <c r="I55" s="229">
        <f t="shared" si="7"/>
        <v>0.93232715477293793</v>
      </c>
      <c r="J55" s="229" t="e">
        <f t="shared" si="7"/>
        <v>#DIV/0!</v>
      </c>
      <c r="K55" s="229" t="e">
        <f t="shared" si="7"/>
        <v>#DIV/0!</v>
      </c>
      <c r="L55" s="327">
        <f t="shared" si="7"/>
        <v>0.94689802874910711</v>
      </c>
    </row>
    <row r="56" spans="1:12" ht="18.899999999999999" customHeight="1">
      <c r="A56" s="324" t="s">
        <v>190</v>
      </c>
      <c r="B56" s="223" t="s">
        <v>74</v>
      </c>
      <c r="C56" s="223" t="s">
        <v>191</v>
      </c>
      <c r="D56" s="224" t="s">
        <v>176</v>
      </c>
      <c r="E56" s="221">
        <f>SUM(F56:L56)</f>
        <v>460</v>
      </c>
      <c r="F56" s="226">
        <v>190</v>
      </c>
      <c r="G56" s="225">
        <v>0</v>
      </c>
      <c r="H56" s="226">
        <v>220</v>
      </c>
      <c r="I56" s="225">
        <v>50</v>
      </c>
      <c r="J56" s="226"/>
      <c r="K56" s="225"/>
      <c r="L56" s="323">
        <v>0</v>
      </c>
    </row>
    <row r="57" spans="1:12" ht="18.899999999999999" customHeight="1">
      <c r="A57" s="324"/>
      <c r="B57" s="223"/>
      <c r="C57" s="223"/>
      <c r="D57" s="224" t="s">
        <v>177</v>
      </c>
      <c r="E57" s="225">
        <f>SUM(F57:L57)</f>
        <v>2798.5</v>
      </c>
      <c r="F57" s="226">
        <v>1670</v>
      </c>
      <c r="G57" s="225"/>
      <c r="H57" s="226">
        <v>212</v>
      </c>
      <c r="I57" s="225">
        <v>916.5</v>
      </c>
      <c r="J57" s="226"/>
      <c r="K57" s="225"/>
      <c r="L57" s="325"/>
    </row>
    <row r="58" spans="1:12" ht="18.899999999999999" customHeight="1">
      <c r="A58" s="324"/>
      <c r="B58" s="223"/>
      <c r="C58" s="223"/>
      <c r="D58" s="224" t="s">
        <v>178</v>
      </c>
      <c r="E58" s="225">
        <f>SUM(F58:L58)</f>
        <v>2761.8440000000001</v>
      </c>
      <c r="F58" s="226">
        <v>1654.7909999999999</v>
      </c>
      <c r="G58" s="225"/>
      <c r="H58" s="226">
        <v>191.35300000000001</v>
      </c>
      <c r="I58" s="225">
        <v>915.7</v>
      </c>
      <c r="J58" s="226"/>
      <c r="K58" s="225"/>
      <c r="L58" s="325"/>
    </row>
    <row r="59" spans="1:12" ht="18.899999999999999" customHeight="1">
      <c r="A59" s="326"/>
      <c r="B59" s="227"/>
      <c r="C59" s="227"/>
      <c r="D59" s="228" t="s">
        <v>179</v>
      </c>
      <c r="E59" s="238">
        <f>E58/E57</f>
        <v>0.98690155440414506</v>
      </c>
      <c r="F59" s="238">
        <f>F58/F57</f>
        <v>0.99089281437125742</v>
      </c>
      <c r="G59" s="229" t="s">
        <v>74</v>
      </c>
      <c r="H59" s="229">
        <f>H58/H57</f>
        <v>0.90260849056603776</v>
      </c>
      <c r="I59" s="229">
        <f>I58/I57</f>
        <v>0.99912711402073107</v>
      </c>
      <c r="J59" s="238" t="e">
        <f>J58/J57</f>
        <v>#DIV/0!</v>
      </c>
      <c r="K59" s="238" t="e">
        <f>K58/K57</f>
        <v>#DIV/0!</v>
      </c>
      <c r="L59" s="330"/>
    </row>
    <row r="60" spans="1:12" ht="18.899999999999999" customHeight="1">
      <c r="A60" s="324" t="s">
        <v>88</v>
      </c>
      <c r="B60" s="223" t="s">
        <v>74</v>
      </c>
      <c r="C60" s="223" t="s">
        <v>192</v>
      </c>
      <c r="D60" s="220" t="s">
        <v>176</v>
      </c>
      <c r="E60" s="221">
        <f>SUM(F60:L60)</f>
        <v>217860</v>
      </c>
      <c r="F60" s="222">
        <v>195289</v>
      </c>
      <c r="G60" s="221">
        <v>380</v>
      </c>
      <c r="H60" s="226">
        <v>15231</v>
      </c>
      <c r="I60" s="221">
        <v>6960</v>
      </c>
      <c r="J60" s="222"/>
      <c r="K60" s="221"/>
      <c r="L60" s="323">
        <v>0</v>
      </c>
    </row>
    <row r="61" spans="1:12" ht="18.899999999999999" customHeight="1">
      <c r="A61" s="324"/>
      <c r="B61" s="223"/>
      <c r="C61" s="223" t="s">
        <v>193</v>
      </c>
      <c r="D61" s="224" t="s">
        <v>177</v>
      </c>
      <c r="E61" s="225">
        <f>SUM(F61:L61)</f>
        <v>253421.05000000005</v>
      </c>
      <c r="F61" s="226">
        <v>212768.26</v>
      </c>
      <c r="G61" s="225">
        <v>294.10300000000001</v>
      </c>
      <c r="H61" s="226">
        <v>13391.031999999999</v>
      </c>
      <c r="I61" s="225">
        <v>25842.101999999999</v>
      </c>
      <c r="J61" s="226"/>
      <c r="K61" s="225"/>
      <c r="L61" s="325">
        <v>1125.5530000000001</v>
      </c>
    </row>
    <row r="62" spans="1:12" ht="18.899999999999999" customHeight="1">
      <c r="A62" s="324"/>
      <c r="B62" s="223"/>
      <c r="C62" s="223"/>
      <c r="D62" s="224" t="s">
        <v>178</v>
      </c>
      <c r="E62" s="225">
        <f>SUM(F62:L62)</f>
        <v>252839.16</v>
      </c>
      <c r="F62" s="226">
        <v>212764.51</v>
      </c>
      <c r="G62" s="225">
        <v>294.09899999999999</v>
      </c>
      <c r="H62" s="226">
        <v>13076.931</v>
      </c>
      <c r="I62" s="225">
        <v>25578.069</v>
      </c>
      <c r="J62" s="226"/>
      <c r="K62" s="225"/>
      <c r="L62" s="325">
        <v>1125.5509999999999</v>
      </c>
    </row>
    <row r="63" spans="1:12" ht="18.75" customHeight="1">
      <c r="A63" s="326"/>
      <c r="B63" s="227"/>
      <c r="C63" s="227"/>
      <c r="D63" s="224" t="s">
        <v>179</v>
      </c>
      <c r="E63" s="238">
        <f t="shared" ref="E63:L63" si="8">E62/E61</f>
        <v>0.99770386082766194</v>
      </c>
      <c r="F63" s="238">
        <f>F62/F61</f>
        <v>0.99998237519073574</v>
      </c>
      <c r="G63" s="229">
        <f t="shared" si="8"/>
        <v>0.99998639932268618</v>
      </c>
      <c r="H63" s="229">
        <f t="shared" si="8"/>
        <v>0.97654392880250018</v>
      </c>
      <c r="I63" s="229">
        <f t="shared" si="8"/>
        <v>0.98978283577705872</v>
      </c>
      <c r="J63" s="238" t="e">
        <f t="shared" si="8"/>
        <v>#DIV/0!</v>
      </c>
      <c r="K63" s="238" t="e">
        <f t="shared" si="8"/>
        <v>#DIV/0!</v>
      </c>
      <c r="L63" s="330">
        <f t="shared" si="8"/>
        <v>0.99999822309566921</v>
      </c>
    </row>
    <row r="64" spans="1:12" ht="18.899999999999999" customHeight="1">
      <c r="A64" s="324" t="s">
        <v>90</v>
      </c>
      <c r="B64" s="223" t="s">
        <v>74</v>
      </c>
      <c r="C64" s="223" t="s">
        <v>194</v>
      </c>
      <c r="D64" s="220" t="s">
        <v>176</v>
      </c>
      <c r="E64" s="221">
        <f>SUM(F64:L64)</f>
        <v>9108</v>
      </c>
      <c r="F64" s="222">
        <v>9108</v>
      </c>
      <c r="G64" s="221">
        <v>0</v>
      </c>
      <c r="H64" s="226">
        <v>0</v>
      </c>
      <c r="I64" s="221">
        <v>0</v>
      </c>
      <c r="J64" s="222"/>
      <c r="K64" s="221"/>
      <c r="L64" s="323">
        <v>0</v>
      </c>
    </row>
    <row r="65" spans="1:12" ht="18.899999999999999" customHeight="1">
      <c r="A65" s="324"/>
      <c r="B65" s="223"/>
      <c r="C65" s="223"/>
      <c r="D65" s="224" t="s">
        <v>177</v>
      </c>
      <c r="E65" s="225">
        <f>SUM(F65:L65)</f>
        <v>9108</v>
      </c>
      <c r="F65" s="226">
        <v>9108</v>
      </c>
      <c r="G65" s="225"/>
      <c r="H65" s="226"/>
      <c r="I65" s="225"/>
      <c r="J65" s="226"/>
      <c r="K65" s="225"/>
      <c r="L65" s="325"/>
    </row>
    <row r="66" spans="1:12" ht="18.899999999999999" customHeight="1">
      <c r="A66" s="324"/>
      <c r="B66" s="223"/>
      <c r="C66" s="223"/>
      <c r="D66" s="224" t="s">
        <v>178</v>
      </c>
      <c r="E66" s="225">
        <f>SUM(F66:L66)</f>
        <v>8854.4009999999998</v>
      </c>
      <c r="F66" s="226">
        <v>8854.4009999999998</v>
      </c>
      <c r="G66" s="225"/>
      <c r="H66" s="226"/>
      <c r="I66" s="225"/>
      <c r="J66" s="226"/>
      <c r="K66" s="225"/>
      <c r="L66" s="325"/>
    </row>
    <row r="67" spans="1:12" ht="18.899999999999999" customHeight="1">
      <c r="A67" s="326"/>
      <c r="B67" s="227"/>
      <c r="C67" s="227"/>
      <c r="D67" s="228" t="s">
        <v>179</v>
      </c>
      <c r="E67" s="229">
        <f>E66/E65</f>
        <v>0.97215645586297761</v>
      </c>
      <c r="F67" s="229">
        <f>F66/F65</f>
        <v>0.97215645586297761</v>
      </c>
      <c r="G67" s="229" t="s">
        <v>74</v>
      </c>
      <c r="H67" s="229" t="s">
        <v>74</v>
      </c>
      <c r="I67" s="229" t="s">
        <v>74</v>
      </c>
      <c r="J67" s="229"/>
      <c r="K67" s="229"/>
      <c r="L67" s="327" t="s">
        <v>74</v>
      </c>
    </row>
    <row r="68" spans="1:12" ht="21.6" customHeight="1">
      <c r="A68" s="324">
        <v>756</v>
      </c>
      <c r="B68" s="223" t="s">
        <v>74</v>
      </c>
      <c r="C68" s="422" t="s">
        <v>244</v>
      </c>
      <c r="D68" s="220" t="s">
        <v>176</v>
      </c>
      <c r="E68" s="384" t="s">
        <v>74</v>
      </c>
      <c r="F68" s="222">
        <v>0</v>
      </c>
      <c r="G68" s="221">
        <v>0</v>
      </c>
      <c r="H68" s="385" t="s">
        <v>74</v>
      </c>
      <c r="I68" s="221">
        <v>0</v>
      </c>
      <c r="J68" s="222"/>
      <c r="K68" s="221"/>
      <c r="L68" s="323">
        <v>0</v>
      </c>
    </row>
    <row r="69" spans="1:12" ht="21.6" customHeight="1">
      <c r="A69" s="324"/>
      <c r="B69" s="223"/>
      <c r="C69" s="423"/>
      <c r="D69" s="224" t="s">
        <v>177</v>
      </c>
      <c r="E69" s="225">
        <f>SUM(F69:L69)</f>
        <v>485.786</v>
      </c>
      <c r="F69" s="226">
        <v>485.786</v>
      </c>
      <c r="G69" s="225"/>
      <c r="H69" s="226"/>
      <c r="I69" s="225"/>
      <c r="J69" s="226"/>
      <c r="K69" s="225"/>
      <c r="L69" s="325"/>
    </row>
    <row r="70" spans="1:12" ht="21.6" customHeight="1">
      <c r="A70" s="324"/>
      <c r="B70" s="223"/>
      <c r="C70" s="423"/>
      <c r="D70" s="224" t="s">
        <v>178</v>
      </c>
      <c r="E70" s="225">
        <f>SUM(F70:L70)</f>
        <v>485.786</v>
      </c>
      <c r="F70" s="226">
        <v>485.786</v>
      </c>
      <c r="G70" s="225"/>
      <c r="H70" s="226"/>
      <c r="I70" s="225"/>
      <c r="J70" s="226"/>
      <c r="K70" s="225"/>
      <c r="L70" s="325"/>
    </row>
    <row r="71" spans="1:12" ht="21.6" customHeight="1">
      <c r="A71" s="326"/>
      <c r="B71" s="227"/>
      <c r="C71" s="424"/>
      <c r="D71" s="228" t="s">
        <v>179</v>
      </c>
      <c r="E71" s="229" t="s">
        <v>74</v>
      </c>
      <c r="F71" s="229">
        <f>F70/F69</f>
        <v>1</v>
      </c>
      <c r="G71" s="229" t="s">
        <v>74</v>
      </c>
      <c r="H71" s="229" t="s">
        <v>74</v>
      </c>
      <c r="I71" s="229" t="s">
        <v>74</v>
      </c>
      <c r="J71" s="229" t="e">
        <f>J70/J69</f>
        <v>#DIV/0!</v>
      </c>
      <c r="K71" s="229" t="e">
        <f>K70/K69</f>
        <v>#DIV/0!</v>
      </c>
      <c r="L71" s="327" t="s">
        <v>74</v>
      </c>
    </row>
    <row r="72" spans="1:12" ht="18.899999999999999" customHeight="1">
      <c r="A72" s="324" t="s">
        <v>92</v>
      </c>
      <c r="B72" s="223" t="s">
        <v>74</v>
      </c>
      <c r="C72" s="223" t="s">
        <v>195</v>
      </c>
      <c r="D72" s="220" t="s">
        <v>176</v>
      </c>
      <c r="E72" s="221">
        <f>SUM(F72:L72)</f>
        <v>1400</v>
      </c>
      <c r="F72" s="222">
        <v>0</v>
      </c>
      <c r="G72" s="221">
        <v>0</v>
      </c>
      <c r="H72" s="222">
        <v>1400</v>
      </c>
      <c r="I72" s="221">
        <v>0</v>
      </c>
      <c r="J72" s="222"/>
      <c r="K72" s="221"/>
      <c r="L72" s="323">
        <v>0</v>
      </c>
    </row>
    <row r="73" spans="1:12" ht="18.899999999999999" customHeight="1">
      <c r="A73" s="324"/>
      <c r="B73" s="223"/>
      <c r="C73" s="223"/>
      <c r="D73" s="224" t="s">
        <v>177</v>
      </c>
      <c r="E73" s="225">
        <f>SUM(F73:L73)</f>
        <v>14045.367</v>
      </c>
      <c r="F73" s="226">
        <v>8467.6790000000001</v>
      </c>
      <c r="G73" s="225"/>
      <c r="H73" s="226">
        <v>0</v>
      </c>
      <c r="I73" s="225">
        <v>5577.6880000000001</v>
      </c>
      <c r="J73" s="226"/>
      <c r="K73" s="225"/>
      <c r="L73" s="325"/>
    </row>
    <row r="74" spans="1:12" ht="18.899999999999999" customHeight="1">
      <c r="A74" s="324"/>
      <c r="B74" s="223"/>
      <c r="C74" s="223"/>
      <c r="D74" s="224" t="s">
        <v>178</v>
      </c>
      <c r="E74" s="225">
        <f>SUM(F74:L74)</f>
        <v>14041.438</v>
      </c>
      <c r="F74" s="226">
        <v>8463.75</v>
      </c>
      <c r="G74" s="225"/>
      <c r="H74" s="226">
        <v>0</v>
      </c>
      <c r="I74" s="225">
        <v>5577.6880000000001</v>
      </c>
      <c r="J74" s="226"/>
      <c r="K74" s="225"/>
      <c r="L74" s="325"/>
    </row>
    <row r="75" spans="1:12" ht="18.899999999999999" customHeight="1">
      <c r="A75" s="326"/>
      <c r="B75" s="227"/>
      <c r="C75" s="227"/>
      <c r="D75" s="228" t="s">
        <v>179</v>
      </c>
      <c r="E75" s="229">
        <f>E74/E73</f>
        <v>0.99972026362856881</v>
      </c>
      <c r="F75" s="229">
        <f>F74/F73</f>
        <v>0.99953600036090173</v>
      </c>
      <c r="G75" s="229" t="s">
        <v>74</v>
      </c>
      <c r="H75" s="229" t="s">
        <v>74</v>
      </c>
      <c r="I75" s="229">
        <f>I74/I73</f>
        <v>1</v>
      </c>
      <c r="J75" s="229" t="e">
        <f>J74/J73</f>
        <v>#DIV/0!</v>
      </c>
      <c r="K75" s="229" t="e">
        <f>K74/K73</f>
        <v>#DIV/0!</v>
      </c>
      <c r="L75" s="327" t="s">
        <v>74</v>
      </c>
    </row>
    <row r="76" spans="1:12" ht="18.899999999999999" customHeight="1">
      <c r="A76" s="322" t="s">
        <v>94</v>
      </c>
      <c r="B76" s="219" t="s">
        <v>74</v>
      </c>
      <c r="C76" s="219" t="s">
        <v>95</v>
      </c>
      <c r="D76" s="220" t="s">
        <v>176</v>
      </c>
      <c r="E76" s="221">
        <f>SUM(F76:L76)</f>
        <v>24507</v>
      </c>
      <c r="F76" s="222">
        <v>6387</v>
      </c>
      <c r="G76" s="221">
        <v>603</v>
      </c>
      <c r="H76" s="226">
        <v>17517</v>
      </c>
      <c r="I76" s="221">
        <v>0</v>
      </c>
      <c r="J76" s="222"/>
      <c r="K76" s="221"/>
      <c r="L76" s="323">
        <v>0</v>
      </c>
    </row>
    <row r="77" spans="1:12" ht="18.899999999999999" customHeight="1">
      <c r="A77" s="324"/>
      <c r="B77" s="223"/>
      <c r="C77" s="223"/>
      <c r="D77" s="224" t="s">
        <v>177</v>
      </c>
      <c r="E77" s="225">
        <f>SUM(F77:L77)</f>
        <v>201891.21899999998</v>
      </c>
      <c r="F77" s="226">
        <v>182928.43799999999</v>
      </c>
      <c r="G77" s="225">
        <v>707.5</v>
      </c>
      <c r="H77" s="226">
        <v>18160.280999999999</v>
      </c>
      <c r="I77" s="225">
        <v>95</v>
      </c>
      <c r="J77" s="226"/>
      <c r="K77" s="225"/>
      <c r="L77" s="325"/>
    </row>
    <row r="78" spans="1:12" ht="18.899999999999999" customHeight="1">
      <c r="A78" s="324"/>
      <c r="B78" s="223"/>
      <c r="C78" s="223"/>
      <c r="D78" s="224" t="s">
        <v>178</v>
      </c>
      <c r="E78" s="225">
        <f>SUM(F78:L78)</f>
        <v>198874.62099999998</v>
      </c>
      <c r="F78" s="226">
        <v>180741.15100000001</v>
      </c>
      <c r="G78" s="225">
        <v>689.05499999999995</v>
      </c>
      <c r="H78" s="226">
        <v>17354.424999999999</v>
      </c>
      <c r="I78" s="225">
        <v>89.99</v>
      </c>
      <c r="J78" s="226"/>
      <c r="K78" s="225"/>
      <c r="L78" s="325"/>
    </row>
    <row r="79" spans="1:12" ht="18.899999999999999" customHeight="1">
      <c r="A79" s="326"/>
      <c r="B79" s="227"/>
      <c r="C79" s="227"/>
      <c r="D79" s="228" t="s">
        <v>179</v>
      </c>
      <c r="E79" s="229">
        <f t="shared" ref="E79:K79" si="9">E78/E77</f>
        <v>0.98505830013340001</v>
      </c>
      <c r="F79" s="229">
        <f t="shared" si="9"/>
        <v>0.98804293622186845</v>
      </c>
      <c r="G79" s="229">
        <f t="shared" si="9"/>
        <v>0.97392932862190806</v>
      </c>
      <c r="H79" s="229">
        <f t="shared" si="9"/>
        <v>0.95562535623760447</v>
      </c>
      <c r="I79" s="229">
        <f t="shared" si="9"/>
        <v>0.94726315789473681</v>
      </c>
      <c r="J79" s="229" t="e">
        <f t="shared" si="9"/>
        <v>#DIV/0!</v>
      </c>
      <c r="K79" s="229" t="e">
        <f t="shared" si="9"/>
        <v>#DIV/0!</v>
      </c>
      <c r="L79" s="327" t="s">
        <v>74</v>
      </c>
    </row>
    <row r="80" spans="1:12" ht="18.899999999999999" customHeight="1">
      <c r="A80" s="324" t="s">
        <v>96</v>
      </c>
      <c r="B80" s="223" t="s">
        <v>74</v>
      </c>
      <c r="C80" s="223" t="s">
        <v>97</v>
      </c>
      <c r="D80" s="220" t="s">
        <v>176</v>
      </c>
      <c r="E80" s="221">
        <f>SUM(F80:L80)</f>
        <v>304798</v>
      </c>
      <c r="F80" s="226">
        <v>202900</v>
      </c>
      <c r="G80" s="225">
        <v>813</v>
      </c>
      <c r="H80" s="222">
        <v>100887</v>
      </c>
      <c r="I80" s="221">
        <v>198</v>
      </c>
      <c r="J80" s="222"/>
      <c r="K80" s="221"/>
      <c r="L80" s="323">
        <v>0</v>
      </c>
    </row>
    <row r="81" spans="1:12" ht="18.899999999999999" customHeight="1">
      <c r="A81" s="324"/>
      <c r="B81" s="223"/>
      <c r="C81" s="223"/>
      <c r="D81" s="224" t="s">
        <v>177</v>
      </c>
      <c r="E81" s="225">
        <f>SUM(F81:L81)</f>
        <v>320750.92199999996</v>
      </c>
      <c r="F81" s="226">
        <v>201629.872</v>
      </c>
      <c r="G81" s="225">
        <v>923.04200000000003</v>
      </c>
      <c r="H81" s="226">
        <v>111758.36599999999</v>
      </c>
      <c r="I81" s="225">
        <v>6439.6419999999998</v>
      </c>
      <c r="J81" s="226"/>
      <c r="K81" s="225"/>
      <c r="L81" s="325"/>
    </row>
    <row r="82" spans="1:12" ht="18.899999999999999" customHeight="1">
      <c r="A82" s="324"/>
      <c r="B82" s="223"/>
      <c r="C82" s="223"/>
      <c r="D82" s="224" t="s">
        <v>178</v>
      </c>
      <c r="E82" s="225">
        <f>SUM(F82:L82)</f>
        <v>319711.40600000002</v>
      </c>
      <c r="F82" s="226">
        <v>200886.476</v>
      </c>
      <c r="G82" s="225">
        <v>922.11199999999997</v>
      </c>
      <c r="H82" s="226">
        <v>111678.787</v>
      </c>
      <c r="I82" s="225">
        <v>6224.0309999999999</v>
      </c>
      <c r="J82" s="226"/>
      <c r="K82" s="225"/>
      <c r="L82" s="325"/>
    </row>
    <row r="83" spans="1:12" ht="18.899999999999999" customHeight="1">
      <c r="A83" s="326"/>
      <c r="B83" s="227"/>
      <c r="C83" s="227"/>
      <c r="D83" s="224" t="s">
        <v>179</v>
      </c>
      <c r="E83" s="229">
        <f t="shared" ref="E83:K83" si="10">E82/E81</f>
        <v>0.99675911765578673</v>
      </c>
      <c r="F83" s="229">
        <f t="shared" si="10"/>
        <v>0.99631306615122972</v>
      </c>
      <c r="G83" s="229">
        <f t="shared" si="10"/>
        <v>0.99899246188147439</v>
      </c>
      <c r="H83" s="229">
        <f t="shared" si="10"/>
        <v>0.99928793697645868</v>
      </c>
      <c r="I83" s="229">
        <f t="shared" si="10"/>
        <v>0.96651816979888017</v>
      </c>
      <c r="J83" s="229" t="e">
        <f t="shared" si="10"/>
        <v>#DIV/0!</v>
      </c>
      <c r="K83" s="229" t="e">
        <f t="shared" si="10"/>
        <v>#DIV/0!</v>
      </c>
      <c r="L83" s="327"/>
    </row>
    <row r="84" spans="1:12" ht="18.899999999999999" customHeight="1">
      <c r="A84" s="324" t="s">
        <v>98</v>
      </c>
      <c r="B84" s="223" t="s">
        <v>74</v>
      </c>
      <c r="C84" s="223" t="s">
        <v>99</v>
      </c>
      <c r="D84" s="220" t="s">
        <v>176</v>
      </c>
      <c r="E84" s="221">
        <f>SUM(F84:L84)</f>
        <v>253817</v>
      </c>
      <c r="F84" s="222">
        <v>253817</v>
      </c>
      <c r="G84" s="221">
        <v>0</v>
      </c>
      <c r="H84" s="222">
        <v>0</v>
      </c>
      <c r="I84" s="221">
        <v>0</v>
      </c>
      <c r="J84" s="222"/>
      <c r="K84" s="221"/>
      <c r="L84" s="323">
        <v>0</v>
      </c>
    </row>
    <row r="85" spans="1:12" ht="18.899999999999999" customHeight="1">
      <c r="A85" s="324"/>
      <c r="B85" s="223"/>
      <c r="C85" s="223"/>
      <c r="D85" s="224" t="s">
        <v>177</v>
      </c>
      <c r="E85" s="225">
        <f>SUM(F85:L85)</f>
        <v>332652.23800000001</v>
      </c>
      <c r="F85" s="226">
        <v>323129.37800000003</v>
      </c>
      <c r="G85" s="225"/>
      <c r="H85" s="226">
        <v>30</v>
      </c>
      <c r="I85" s="225">
        <v>9492.86</v>
      </c>
      <c r="J85" s="226"/>
      <c r="K85" s="225"/>
      <c r="L85" s="325"/>
    </row>
    <row r="86" spans="1:12" ht="18.899999999999999" customHeight="1">
      <c r="A86" s="324"/>
      <c r="B86" s="223"/>
      <c r="C86" s="223"/>
      <c r="D86" s="224" t="s">
        <v>178</v>
      </c>
      <c r="E86" s="225">
        <f>SUM(F86:L86)</f>
        <v>324571.46799999999</v>
      </c>
      <c r="F86" s="226">
        <v>316979.82699999999</v>
      </c>
      <c r="G86" s="225"/>
      <c r="H86" s="226">
        <v>6.367</v>
      </c>
      <c r="I86" s="225">
        <v>7585.2740000000003</v>
      </c>
      <c r="J86" s="226"/>
      <c r="K86" s="225"/>
      <c r="L86" s="325"/>
    </row>
    <row r="87" spans="1:12" ht="18.899999999999999" customHeight="1">
      <c r="A87" s="324"/>
      <c r="B87" s="223"/>
      <c r="C87" s="223"/>
      <c r="D87" s="224" t="s">
        <v>179</v>
      </c>
      <c r="E87" s="238">
        <f>E86/E85</f>
        <v>0.97570805460806787</v>
      </c>
      <c r="F87" s="238">
        <f>F86/F85</f>
        <v>0.98096876539650313</v>
      </c>
      <c r="G87" s="238" t="s">
        <v>74</v>
      </c>
      <c r="H87" s="238">
        <f>H86/H85</f>
        <v>0.21223333333333333</v>
      </c>
      <c r="I87" s="238">
        <f>I86/I85</f>
        <v>0.79905044422860971</v>
      </c>
      <c r="J87" s="238" t="e">
        <f>J86/J85</f>
        <v>#DIV/0!</v>
      </c>
      <c r="K87" s="238" t="e">
        <f>K86/K85</f>
        <v>#DIV/0!</v>
      </c>
      <c r="L87" s="330"/>
    </row>
    <row r="88" spans="1:12" ht="18.899999999999999" customHeight="1">
      <c r="A88" s="386" t="s">
        <v>100</v>
      </c>
      <c r="B88" s="387" t="s">
        <v>74</v>
      </c>
      <c r="C88" s="387" t="s">
        <v>196</v>
      </c>
      <c r="D88" s="388" t="s">
        <v>176</v>
      </c>
      <c r="E88" s="389">
        <f>SUM(F88:L88)</f>
        <v>10982</v>
      </c>
      <c r="F88" s="390">
        <v>8636</v>
      </c>
      <c r="G88" s="389">
        <v>501</v>
      </c>
      <c r="H88" s="390">
        <v>1845</v>
      </c>
      <c r="I88" s="389">
        <v>0</v>
      </c>
      <c r="J88" s="390"/>
      <c r="K88" s="389"/>
      <c r="L88" s="391">
        <v>0</v>
      </c>
    </row>
    <row r="89" spans="1:12" ht="18.899999999999999" customHeight="1">
      <c r="A89" s="324"/>
      <c r="B89" s="223"/>
      <c r="C89" s="223" t="s">
        <v>197</v>
      </c>
      <c r="D89" s="224" t="s">
        <v>177</v>
      </c>
      <c r="E89" s="225">
        <f>SUM(F89:L89)</f>
        <v>23492.830999999998</v>
      </c>
      <c r="F89" s="226">
        <v>21045.376</v>
      </c>
      <c r="G89" s="225">
        <v>501</v>
      </c>
      <c r="H89" s="226">
        <v>1946.4549999999999</v>
      </c>
      <c r="I89" s="225"/>
      <c r="J89" s="226"/>
      <c r="K89" s="225"/>
      <c r="L89" s="325"/>
    </row>
    <row r="90" spans="1:12" ht="21" customHeight="1">
      <c r="A90" s="324"/>
      <c r="B90" s="223"/>
      <c r="C90" s="223"/>
      <c r="D90" s="224" t="s">
        <v>178</v>
      </c>
      <c r="E90" s="225">
        <f>SUM(F90:L90)</f>
        <v>23154.468000000001</v>
      </c>
      <c r="F90" s="226">
        <v>20799.294000000002</v>
      </c>
      <c r="G90" s="225">
        <v>498</v>
      </c>
      <c r="H90" s="226">
        <v>1857.174</v>
      </c>
      <c r="I90" s="225"/>
      <c r="J90" s="226"/>
      <c r="K90" s="225"/>
      <c r="L90" s="325"/>
    </row>
    <row r="91" spans="1:12" ht="18.899999999999999" customHeight="1">
      <c r="A91" s="326"/>
      <c r="B91" s="227"/>
      <c r="C91" s="227"/>
      <c r="D91" s="228" t="s">
        <v>179</v>
      </c>
      <c r="E91" s="238">
        <f>E90/E89</f>
        <v>0.98559718068886637</v>
      </c>
      <c r="F91" s="242">
        <f>F90/F89</f>
        <v>0.98830707515037985</v>
      </c>
      <c r="G91" s="242">
        <f>G90/G89</f>
        <v>0.99401197604790414</v>
      </c>
      <c r="H91" s="242">
        <f>H90/H89</f>
        <v>0.95413148518717361</v>
      </c>
      <c r="I91" s="238" t="s">
        <v>74</v>
      </c>
      <c r="J91" s="238" t="e">
        <f>J90/J89</f>
        <v>#DIV/0!</v>
      </c>
      <c r="K91" s="238" t="e">
        <f>K90/K89</f>
        <v>#DIV/0!</v>
      </c>
      <c r="L91" s="330" t="s">
        <v>74</v>
      </c>
    </row>
    <row r="92" spans="1:12" ht="18.899999999999999" customHeight="1">
      <c r="A92" s="324" t="s">
        <v>102</v>
      </c>
      <c r="B92" s="223" t="s">
        <v>74</v>
      </c>
      <c r="C92" s="223" t="s">
        <v>198</v>
      </c>
      <c r="D92" s="224" t="s">
        <v>176</v>
      </c>
      <c r="E92" s="221">
        <f>SUM(F92:L92)</f>
        <v>2504</v>
      </c>
      <c r="F92" s="222">
        <v>2504</v>
      </c>
      <c r="G92" s="221">
        <v>0</v>
      </c>
      <c r="H92" s="222">
        <v>0</v>
      </c>
      <c r="I92" s="221">
        <v>0</v>
      </c>
      <c r="J92" s="222"/>
      <c r="K92" s="221"/>
      <c r="L92" s="323">
        <v>0</v>
      </c>
    </row>
    <row r="93" spans="1:12" ht="18.899999999999999" customHeight="1">
      <c r="A93" s="324"/>
      <c r="B93" s="223"/>
      <c r="C93" s="223" t="s">
        <v>199</v>
      </c>
      <c r="D93" s="224" t="s">
        <v>177</v>
      </c>
      <c r="E93" s="225">
        <f>SUM(F93:L93)</f>
        <v>23431.73</v>
      </c>
      <c r="F93" s="226">
        <v>22602.35</v>
      </c>
      <c r="G93" s="225">
        <v>829.38</v>
      </c>
      <c r="H93" s="226"/>
      <c r="I93" s="225"/>
      <c r="J93" s="226"/>
      <c r="K93" s="225"/>
      <c r="L93" s="325"/>
    </row>
    <row r="94" spans="1:12" ht="18.899999999999999" customHeight="1">
      <c r="A94" s="324"/>
      <c r="B94" s="223"/>
      <c r="C94" s="223"/>
      <c r="D94" s="224" t="s">
        <v>178</v>
      </c>
      <c r="E94" s="225">
        <f>SUM(F94:L94)</f>
        <v>20144.695</v>
      </c>
      <c r="F94" s="226">
        <v>19315.314999999999</v>
      </c>
      <c r="G94" s="225">
        <v>829.38</v>
      </c>
      <c r="H94" s="226"/>
      <c r="I94" s="225"/>
      <c r="J94" s="226"/>
      <c r="K94" s="225"/>
      <c r="L94" s="325"/>
    </row>
    <row r="95" spans="1:12" ht="18.899999999999999" customHeight="1">
      <c r="A95" s="326"/>
      <c r="B95" s="227"/>
      <c r="C95" s="227"/>
      <c r="D95" s="228" t="s">
        <v>179</v>
      </c>
      <c r="E95" s="229">
        <f>E94/E93</f>
        <v>0.85971863793241043</v>
      </c>
      <c r="F95" s="229">
        <f>F94/F93</f>
        <v>0.85457109548343424</v>
      </c>
      <c r="G95" s="229">
        <f>G94/G93</f>
        <v>1</v>
      </c>
      <c r="H95" s="229" t="s">
        <v>74</v>
      </c>
      <c r="I95" s="229" t="s">
        <v>74</v>
      </c>
      <c r="J95" s="229" t="e">
        <f>J94/J93</f>
        <v>#DIV/0!</v>
      </c>
      <c r="K95" s="229" t="e">
        <f>K94/K93</f>
        <v>#DIV/0!</v>
      </c>
      <c r="L95" s="327" t="s">
        <v>74</v>
      </c>
    </row>
    <row r="96" spans="1:12" ht="18.899999999999999" customHeight="1">
      <c r="A96" s="324" t="s">
        <v>104</v>
      </c>
      <c r="B96" s="223" t="s">
        <v>74</v>
      </c>
      <c r="C96" s="223" t="s">
        <v>200</v>
      </c>
      <c r="D96" s="224" t="s">
        <v>176</v>
      </c>
      <c r="E96" s="221">
        <f>SUM(F96:L96)</f>
        <v>3383756</v>
      </c>
      <c r="F96" s="221">
        <v>3380579</v>
      </c>
      <c r="G96" s="225">
        <v>0</v>
      </c>
      <c r="H96" s="226">
        <v>3177</v>
      </c>
      <c r="I96" s="221">
        <v>0</v>
      </c>
      <c r="J96" s="222"/>
      <c r="K96" s="221"/>
      <c r="L96" s="323">
        <v>0</v>
      </c>
    </row>
    <row r="97" spans="1:12" ht="18.899999999999999" customHeight="1">
      <c r="A97" s="324"/>
      <c r="B97" s="223"/>
      <c r="C97" s="223"/>
      <c r="D97" s="224" t="s">
        <v>177</v>
      </c>
      <c r="E97" s="225">
        <f>SUM(F97:L97)</f>
        <v>4489944.1269999994</v>
      </c>
      <c r="F97" s="225">
        <v>4482192.2819999997</v>
      </c>
      <c r="G97" s="225"/>
      <c r="H97" s="226">
        <v>3981.2150000000001</v>
      </c>
      <c r="I97" s="225">
        <v>3770.63</v>
      </c>
      <c r="J97" s="226"/>
      <c r="K97" s="225"/>
      <c r="L97" s="325"/>
    </row>
    <row r="98" spans="1:12" ht="18.899999999999999" customHeight="1">
      <c r="A98" s="324"/>
      <c r="B98" s="223"/>
      <c r="C98" s="223"/>
      <c r="D98" s="224" t="s">
        <v>178</v>
      </c>
      <c r="E98" s="225">
        <f>SUM(F98:L98)</f>
        <v>4446777.7889999999</v>
      </c>
      <c r="F98" s="225">
        <v>4439296.398</v>
      </c>
      <c r="G98" s="225"/>
      <c r="H98" s="226">
        <v>3748.8739999999998</v>
      </c>
      <c r="I98" s="225">
        <v>3732.5169999999998</v>
      </c>
      <c r="J98" s="226"/>
      <c r="K98" s="225"/>
      <c r="L98" s="325"/>
    </row>
    <row r="99" spans="1:12" ht="18.899999999999999" customHeight="1">
      <c r="A99" s="326"/>
      <c r="B99" s="227"/>
      <c r="C99" s="227"/>
      <c r="D99" s="228" t="s">
        <v>179</v>
      </c>
      <c r="E99" s="229">
        <f>E98/E97</f>
        <v>0.99038599662289306</v>
      </c>
      <c r="F99" s="229">
        <f>F98/F97</f>
        <v>0.99042970910189088</v>
      </c>
      <c r="G99" s="229"/>
      <c r="H99" s="229">
        <f>H98/H97</f>
        <v>0.94164068004365498</v>
      </c>
      <c r="I99" s="229">
        <f>I98/I97</f>
        <v>0.98989214004025849</v>
      </c>
      <c r="J99" s="229" t="e">
        <f>J98/J97</f>
        <v>#DIV/0!</v>
      </c>
      <c r="K99" s="229" t="e">
        <f>K98/K97</f>
        <v>#DIV/0!</v>
      </c>
      <c r="L99" s="327" t="s">
        <v>74</v>
      </c>
    </row>
    <row r="100" spans="1:12" ht="18.899999999999999" customHeight="1">
      <c r="A100" s="322" t="s">
        <v>106</v>
      </c>
      <c r="B100" s="219" t="s">
        <v>74</v>
      </c>
      <c r="C100" s="219" t="s">
        <v>201</v>
      </c>
      <c r="D100" s="220" t="s">
        <v>176</v>
      </c>
      <c r="E100" s="225">
        <f>SUM(F100:L100)</f>
        <v>17556</v>
      </c>
      <c r="F100" s="222">
        <v>47</v>
      </c>
      <c r="G100" s="221">
        <v>30</v>
      </c>
      <c r="H100" s="222">
        <v>17479</v>
      </c>
      <c r="I100" s="221">
        <v>0</v>
      </c>
      <c r="J100" s="222"/>
      <c r="K100" s="221"/>
      <c r="L100" s="323">
        <v>0</v>
      </c>
    </row>
    <row r="101" spans="1:12" ht="18.899999999999999" customHeight="1">
      <c r="A101" s="324"/>
      <c r="B101" s="223"/>
      <c r="C101" s="223" t="s">
        <v>202</v>
      </c>
      <c r="D101" s="224" t="s">
        <v>177</v>
      </c>
      <c r="E101" s="225">
        <f>SUM(F101:L101)</f>
        <v>15633.441000000001</v>
      </c>
      <c r="F101" s="226">
        <v>47</v>
      </c>
      <c r="G101" s="225">
        <v>48</v>
      </c>
      <c r="H101" s="226">
        <v>15538.441000000001</v>
      </c>
      <c r="I101" s="225"/>
      <c r="J101" s="226"/>
      <c r="K101" s="225"/>
      <c r="L101" s="325"/>
    </row>
    <row r="102" spans="1:12" ht="18.899999999999999" customHeight="1">
      <c r="A102" s="324"/>
      <c r="B102" s="223"/>
      <c r="C102" s="223"/>
      <c r="D102" s="224" t="s">
        <v>178</v>
      </c>
      <c r="E102" s="225">
        <f>SUM(F102:L102)</f>
        <v>15600.213</v>
      </c>
      <c r="F102" s="226">
        <v>47</v>
      </c>
      <c r="G102" s="225">
        <v>48</v>
      </c>
      <c r="H102" s="226">
        <v>15505.213</v>
      </c>
      <c r="I102" s="225"/>
      <c r="J102" s="226"/>
      <c r="K102" s="225"/>
      <c r="L102" s="325"/>
    </row>
    <row r="103" spans="1:12" ht="18.899999999999999" customHeight="1">
      <c r="A103" s="326"/>
      <c r="B103" s="227"/>
      <c r="C103" s="227"/>
      <c r="D103" s="228" t="s">
        <v>179</v>
      </c>
      <c r="E103" s="229">
        <f>E102/E101</f>
        <v>0.99787455621574284</v>
      </c>
      <c r="F103" s="229">
        <f>F102/F101</f>
        <v>1</v>
      </c>
      <c r="G103" s="229">
        <f>G102/G101</f>
        <v>1</v>
      </c>
      <c r="H103" s="229">
        <f>H102/H101</f>
        <v>0.9978615615298857</v>
      </c>
      <c r="I103" s="229" t="s">
        <v>74</v>
      </c>
      <c r="J103" s="229" t="e">
        <f>J102/J101</f>
        <v>#DIV/0!</v>
      </c>
      <c r="K103" s="229" t="e">
        <f>K102/K101</f>
        <v>#DIV/0!</v>
      </c>
      <c r="L103" s="327" t="s">
        <v>74</v>
      </c>
    </row>
    <row r="104" spans="1:12" ht="18.899999999999999" customHeight="1">
      <c r="A104" s="324" t="s">
        <v>108</v>
      </c>
      <c r="B104" s="223" t="s">
        <v>74</v>
      </c>
      <c r="C104" s="223" t="s">
        <v>203</v>
      </c>
      <c r="D104" s="224" t="s">
        <v>176</v>
      </c>
      <c r="E104" s="221">
        <f>SUM(F104:L104)</f>
        <v>7576</v>
      </c>
      <c r="F104" s="226">
        <v>1350</v>
      </c>
      <c r="G104" s="225">
        <v>28</v>
      </c>
      <c r="H104" s="222">
        <v>6198</v>
      </c>
      <c r="I104" s="221">
        <v>0</v>
      </c>
      <c r="J104" s="222"/>
      <c r="K104" s="221"/>
      <c r="L104" s="323">
        <v>0</v>
      </c>
    </row>
    <row r="105" spans="1:12" ht="18.899999999999999" customHeight="1">
      <c r="A105" s="324"/>
      <c r="B105" s="223"/>
      <c r="C105" s="223" t="s">
        <v>204</v>
      </c>
      <c r="D105" s="224" t="s">
        <v>177</v>
      </c>
      <c r="E105" s="225">
        <f>SUM(F105:L105)</f>
        <v>7605.9999999999991</v>
      </c>
      <c r="F105" s="226">
        <v>1327.0830000000001</v>
      </c>
      <c r="G105" s="225">
        <v>28.396999999999998</v>
      </c>
      <c r="H105" s="226">
        <v>6239.4539999999997</v>
      </c>
      <c r="I105" s="225">
        <v>11.066000000000001</v>
      </c>
      <c r="J105" s="226"/>
      <c r="K105" s="225"/>
      <c r="L105" s="325"/>
    </row>
    <row r="106" spans="1:12" ht="18.899999999999999" customHeight="1">
      <c r="A106" s="324"/>
      <c r="B106" s="223"/>
      <c r="C106" s="223"/>
      <c r="D106" s="224" t="s">
        <v>178</v>
      </c>
      <c r="E106" s="225">
        <f>SUM(F106:L106)</f>
        <v>7585.4780000000001</v>
      </c>
      <c r="F106" s="226">
        <v>1325.7329999999999</v>
      </c>
      <c r="G106" s="225">
        <v>28.396000000000001</v>
      </c>
      <c r="H106" s="226">
        <v>6220.2830000000004</v>
      </c>
      <c r="I106" s="225">
        <v>11.066000000000001</v>
      </c>
      <c r="J106" s="226"/>
      <c r="K106" s="225"/>
      <c r="L106" s="325"/>
    </row>
    <row r="107" spans="1:12" ht="23.1" customHeight="1">
      <c r="A107" s="326"/>
      <c r="B107" s="227"/>
      <c r="C107" s="227"/>
      <c r="D107" s="228" t="s">
        <v>179</v>
      </c>
      <c r="E107" s="229">
        <f t="shared" ref="E107:K107" si="11">E106/E105</f>
        <v>0.99730186694714706</v>
      </c>
      <c r="F107" s="229">
        <f t="shared" si="11"/>
        <v>0.99898273129864512</v>
      </c>
      <c r="G107" s="229">
        <f t="shared" si="11"/>
        <v>0.99996478501250141</v>
      </c>
      <c r="H107" s="229">
        <f t="shared" si="11"/>
        <v>0.99692745551133166</v>
      </c>
      <c r="I107" s="229">
        <f t="shared" si="11"/>
        <v>1</v>
      </c>
      <c r="J107" s="229" t="e">
        <f t="shared" si="11"/>
        <v>#DIV/0!</v>
      </c>
      <c r="K107" s="229" t="e">
        <f t="shared" si="11"/>
        <v>#DIV/0!</v>
      </c>
      <c r="L107" s="327"/>
    </row>
    <row r="108" spans="1:12" ht="16.95" customHeight="1">
      <c r="A108" s="324" t="s">
        <v>205</v>
      </c>
      <c r="B108" s="223" t="s">
        <v>74</v>
      </c>
      <c r="C108" s="223" t="s">
        <v>206</v>
      </c>
      <c r="D108" s="220" t="s">
        <v>176</v>
      </c>
      <c r="E108" s="221">
        <f>SUM(F108:L108)</f>
        <v>1157</v>
      </c>
      <c r="F108" s="226">
        <v>1157</v>
      </c>
      <c r="G108" s="225">
        <v>0</v>
      </c>
      <c r="H108" s="226">
        <v>0</v>
      </c>
      <c r="I108" s="221">
        <v>0</v>
      </c>
      <c r="J108" s="222"/>
      <c r="K108" s="221"/>
      <c r="L108" s="323">
        <v>0</v>
      </c>
    </row>
    <row r="109" spans="1:12" ht="16.95" customHeight="1">
      <c r="A109" s="324"/>
      <c r="B109" s="223"/>
      <c r="C109" s="223" t="s">
        <v>207</v>
      </c>
      <c r="D109" s="224" t="s">
        <v>177</v>
      </c>
      <c r="E109" s="225">
        <f>SUM(F109:L109)</f>
        <v>1157</v>
      </c>
      <c r="F109" s="226">
        <v>1157</v>
      </c>
      <c r="G109" s="225"/>
      <c r="H109" s="226"/>
      <c r="I109" s="225"/>
      <c r="J109" s="226"/>
      <c r="K109" s="225"/>
      <c r="L109" s="325"/>
    </row>
    <row r="110" spans="1:12" ht="16.95" customHeight="1">
      <c r="A110" s="324"/>
      <c r="B110" s="223"/>
      <c r="C110" s="223" t="s">
        <v>208</v>
      </c>
      <c r="D110" s="224" t="s">
        <v>178</v>
      </c>
      <c r="E110" s="225">
        <f>SUM(F110:L110)</f>
        <v>1156.9970000000001</v>
      </c>
      <c r="F110" s="226">
        <v>1156.9970000000001</v>
      </c>
      <c r="G110" s="225"/>
      <c r="H110" s="226"/>
      <c r="I110" s="225"/>
      <c r="J110" s="226"/>
      <c r="K110" s="225"/>
      <c r="L110" s="325"/>
    </row>
    <row r="111" spans="1:12" ht="16.95" customHeight="1">
      <c r="A111" s="334"/>
      <c r="B111" s="335"/>
      <c r="C111" s="335" t="s">
        <v>209</v>
      </c>
      <c r="D111" s="336" t="s">
        <v>179</v>
      </c>
      <c r="E111" s="337">
        <f>E110/E109</f>
        <v>0.99999740708729479</v>
      </c>
      <c r="F111" s="337">
        <f>F110/F109</f>
        <v>0.99999740708729479</v>
      </c>
      <c r="G111" s="337" t="s">
        <v>74</v>
      </c>
      <c r="H111" s="337" t="s">
        <v>74</v>
      </c>
      <c r="I111" s="337" t="s">
        <v>74</v>
      </c>
      <c r="J111" s="337" t="e">
        <f>J110/J109</f>
        <v>#DIV/0!</v>
      </c>
      <c r="K111" s="337" t="e">
        <f>K110/K109</f>
        <v>#DIV/0!</v>
      </c>
      <c r="L111" s="338" t="s">
        <v>74</v>
      </c>
    </row>
    <row r="112" spans="1:12" ht="16.95" customHeight="1">
      <c r="A112" s="223"/>
      <c r="B112" s="223"/>
      <c r="C112" s="223"/>
      <c r="D112" s="224"/>
      <c r="E112" s="243"/>
      <c r="F112" s="243"/>
      <c r="G112" s="243"/>
      <c r="H112" s="243"/>
      <c r="I112" s="243"/>
      <c r="J112" s="243"/>
      <c r="K112" s="243"/>
      <c r="L112" s="243"/>
    </row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6.95" customHeight="1"/>
    <row r="65510" ht="16.95" customHeight="1"/>
    <row r="65511" ht="16.95" customHeight="1"/>
    <row r="65512" ht="16.95" customHeight="1"/>
    <row r="65513" ht="16.95" customHeight="1"/>
    <row r="65514" ht="16.95" customHeight="1"/>
    <row r="65515" ht="16.95" customHeight="1"/>
    <row r="65516" ht="16.95" customHeight="1"/>
    <row r="65517" ht="16.95" customHeight="1"/>
    <row r="65518" ht="16.95" customHeight="1"/>
    <row r="65519" ht="16.95" customHeight="1"/>
    <row r="65520" ht="16.95" customHeight="1"/>
    <row r="65521" ht="16.95" customHeight="1"/>
    <row r="65522" ht="16.95" customHeight="1"/>
    <row r="65523" ht="16.95" customHeight="1"/>
    <row r="65524" ht="16.95" customHeight="1"/>
    <row r="65525" ht="16.95" customHeight="1"/>
    <row r="65526" ht="16.95" customHeight="1"/>
    <row r="65527" ht="16.9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  <row r="65538" ht="12.75" customHeight="1"/>
    <row r="65539" ht="12.75" customHeight="1"/>
  </sheetData>
  <sheetProtection algorithmName="SHA-512" hashValue="TzQJsoGrj9HjAoSdSAI7jm0+/Y1r4O1bpOqVjz81BgjDRQojRqQxMtqB9uKjNo6nLFFwPtELVqWRpkpkXc1tiw==" saltValue="46sfCGxAA21o7cfwLvUMzg==" spinCount="100000" sheet="1" objects="1" scenarios="1"/>
  <mergeCells count="4">
    <mergeCell ref="A2:L2"/>
    <mergeCell ref="A3:L3"/>
    <mergeCell ref="A10:D10"/>
    <mergeCell ref="C68:C7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3" manualBreakCount="3">
    <brk id="39" max="16383" man="1"/>
    <brk id="63" max="16383" man="1"/>
    <brk id="8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130F-E7DD-4D0A-91B7-FCA7EDD82330}">
  <dimension ref="A1:G65537"/>
  <sheetViews>
    <sheetView view="pageBreakPreview" zoomScaleNormal="100" zoomScaleSheetLayoutView="100" workbookViewId="0">
      <selection activeCell="A3" sqref="A3:F3"/>
    </sheetView>
  </sheetViews>
  <sheetFormatPr defaultColWidth="9" defaultRowHeight="14.4"/>
  <cols>
    <col min="1" max="1" width="5" customWidth="1"/>
    <col min="2" max="2" width="2" customWidth="1"/>
    <col min="3" max="3" width="48.77734375" customWidth="1"/>
    <col min="4" max="4" width="14.33203125" customWidth="1"/>
    <col min="5" max="6" width="15.33203125" customWidth="1"/>
    <col min="257" max="257" width="5" customWidth="1"/>
    <col min="258" max="258" width="2" customWidth="1"/>
    <col min="259" max="259" width="48.77734375" customWidth="1"/>
    <col min="260" max="260" width="14.33203125" customWidth="1"/>
    <col min="261" max="262" width="15.33203125" customWidth="1"/>
    <col min="513" max="513" width="5" customWidth="1"/>
    <col min="514" max="514" width="2" customWidth="1"/>
    <col min="515" max="515" width="48.77734375" customWidth="1"/>
    <col min="516" max="516" width="14.33203125" customWidth="1"/>
    <col min="517" max="518" width="15.33203125" customWidth="1"/>
    <col min="769" max="769" width="5" customWidth="1"/>
    <col min="770" max="770" width="2" customWidth="1"/>
    <col min="771" max="771" width="48.77734375" customWidth="1"/>
    <col min="772" max="772" width="14.33203125" customWidth="1"/>
    <col min="773" max="774" width="15.33203125" customWidth="1"/>
    <col min="1025" max="1025" width="5" customWidth="1"/>
    <col min="1026" max="1026" width="2" customWidth="1"/>
    <col min="1027" max="1027" width="48.77734375" customWidth="1"/>
    <col min="1028" max="1028" width="14.33203125" customWidth="1"/>
    <col min="1029" max="1030" width="15.33203125" customWidth="1"/>
    <col min="1281" max="1281" width="5" customWidth="1"/>
    <col min="1282" max="1282" width="2" customWidth="1"/>
    <col min="1283" max="1283" width="48.77734375" customWidth="1"/>
    <col min="1284" max="1284" width="14.33203125" customWidth="1"/>
    <col min="1285" max="1286" width="15.33203125" customWidth="1"/>
    <col min="1537" max="1537" width="5" customWidth="1"/>
    <col min="1538" max="1538" width="2" customWidth="1"/>
    <col min="1539" max="1539" width="48.77734375" customWidth="1"/>
    <col min="1540" max="1540" width="14.33203125" customWidth="1"/>
    <col min="1541" max="1542" width="15.33203125" customWidth="1"/>
    <col min="1793" max="1793" width="5" customWidth="1"/>
    <col min="1794" max="1794" width="2" customWidth="1"/>
    <col min="1795" max="1795" width="48.77734375" customWidth="1"/>
    <col min="1796" max="1796" width="14.33203125" customWidth="1"/>
    <col min="1797" max="1798" width="15.33203125" customWidth="1"/>
    <col min="2049" max="2049" width="5" customWidth="1"/>
    <col min="2050" max="2050" width="2" customWidth="1"/>
    <col min="2051" max="2051" width="48.77734375" customWidth="1"/>
    <col min="2052" max="2052" width="14.33203125" customWidth="1"/>
    <col min="2053" max="2054" width="15.33203125" customWidth="1"/>
    <col min="2305" max="2305" width="5" customWidth="1"/>
    <col min="2306" max="2306" width="2" customWidth="1"/>
    <col min="2307" max="2307" width="48.77734375" customWidth="1"/>
    <col min="2308" max="2308" width="14.33203125" customWidth="1"/>
    <col min="2309" max="2310" width="15.33203125" customWidth="1"/>
    <col min="2561" max="2561" width="5" customWidth="1"/>
    <col min="2562" max="2562" width="2" customWidth="1"/>
    <col min="2563" max="2563" width="48.77734375" customWidth="1"/>
    <col min="2564" max="2564" width="14.33203125" customWidth="1"/>
    <col min="2565" max="2566" width="15.33203125" customWidth="1"/>
    <col min="2817" max="2817" width="5" customWidth="1"/>
    <col min="2818" max="2818" width="2" customWidth="1"/>
    <col min="2819" max="2819" width="48.77734375" customWidth="1"/>
    <col min="2820" max="2820" width="14.33203125" customWidth="1"/>
    <col min="2821" max="2822" width="15.33203125" customWidth="1"/>
    <col min="3073" max="3073" width="5" customWidth="1"/>
    <col min="3074" max="3074" width="2" customWidth="1"/>
    <col min="3075" max="3075" width="48.77734375" customWidth="1"/>
    <col min="3076" max="3076" width="14.33203125" customWidth="1"/>
    <col min="3077" max="3078" width="15.33203125" customWidth="1"/>
    <col min="3329" max="3329" width="5" customWidth="1"/>
    <col min="3330" max="3330" width="2" customWidth="1"/>
    <col min="3331" max="3331" width="48.77734375" customWidth="1"/>
    <col min="3332" max="3332" width="14.33203125" customWidth="1"/>
    <col min="3333" max="3334" width="15.33203125" customWidth="1"/>
    <col min="3585" max="3585" width="5" customWidth="1"/>
    <col min="3586" max="3586" width="2" customWidth="1"/>
    <col min="3587" max="3587" width="48.77734375" customWidth="1"/>
    <col min="3588" max="3588" width="14.33203125" customWidth="1"/>
    <col min="3589" max="3590" width="15.33203125" customWidth="1"/>
    <col min="3841" max="3841" width="5" customWidth="1"/>
    <col min="3842" max="3842" width="2" customWidth="1"/>
    <col min="3843" max="3843" width="48.77734375" customWidth="1"/>
    <col min="3844" max="3844" width="14.33203125" customWidth="1"/>
    <col min="3845" max="3846" width="15.33203125" customWidth="1"/>
    <col min="4097" max="4097" width="5" customWidth="1"/>
    <col min="4098" max="4098" width="2" customWidth="1"/>
    <col min="4099" max="4099" width="48.77734375" customWidth="1"/>
    <col min="4100" max="4100" width="14.33203125" customWidth="1"/>
    <col min="4101" max="4102" width="15.33203125" customWidth="1"/>
    <col min="4353" max="4353" width="5" customWidth="1"/>
    <col min="4354" max="4354" width="2" customWidth="1"/>
    <col min="4355" max="4355" width="48.77734375" customWidth="1"/>
    <col min="4356" max="4356" width="14.33203125" customWidth="1"/>
    <col min="4357" max="4358" width="15.33203125" customWidth="1"/>
    <col min="4609" max="4609" width="5" customWidth="1"/>
    <col min="4610" max="4610" width="2" customWidth="1"/>
    <col min="4611" max="4611" width="48.77734375" customWidth="1"/>
    <col min="4612" max="4612" width="14.33203125" customWidth="1"/>
    <col min="4613" max="4614" width="15.33203125" customWidth="1"/>
    <col min="4865" max="4865" width="5" customWidth="1"/>
    <col min="4866" max="4866" width="2" customWidth="1"/>
    <col min="4867" max="4867" width="48.77734375" customWidth="1"/>
    <col min="4868" max="4868" width="14.33203125" customWidth="1"/>
    <col min="4869" max="4870" width="15.33203125" customWidth="1"/>
    <col min="5121" max="5121" width="5" customWidth="1"/>
    <col min="5122" max="5122" width="2" customWidth="1"/>
    <col min="5123" max="5123" width="48.77734375" customWidth="1"/>
    <col min="5124" max="5124" width="14.33203125" customWidth="1"/>
    <col min="5125" max="5126" width="15.33203125" customWidth="1"/>
    <col min="5377" max="5377" width="5" customWidth="1"/>
    <col min="5378" max="5378" width="2" customWidth="1"/>
    <col min="5379" max="5379" width="48.77734375" customWidth="1"/>
    <col min="5380" max="5380" width="14.33203125" customWidth="1"/>
    <col min="5381" max="5382" width="15.33203125" customWidth="1"/>
    <col min="5633" max="5633" width="5" customWidth="1"/>
    <col min="5634" max="5634" width="2" customWidth="1"/>
    <col min="5635" max="5635" width="48.77734375" customWidth="1"/>
    <col min="5636" max="5636" width="14.33203125" customWidth="1"/>
    <col min="5637" max="5638" width="15.33203125" customWidth="1"/>
    <col min="5889" max="5889" width="5" customWidth="1"/>
    <col min="5890" max="5890" width="2" customWidth="1"/>
    <col min="5891" max="5891" width="48.77734375" customWidth="1"/>
    <col min="5892" max="5892" width="14.33203125" customWidth="1"/>
    <col min="5893" max="5894" width="15.33203125" customWidth="1"/>
    <col min="6145" max="6145" width="5" customWidth="1"/>
    <col min="6146" max="6146" width="2" customWidth="1"/>
    <col min="6147" max="6147" width="48.77734375" customWidth="1"/>
    <col min="6148" max="6148" width="14.33203125" customWidth="1"/>
    <col min="6149" max="6150" width="15.33203125" customWidth="1"/>
    <col min="6401" max="6401" width="5" customWidth="1"/>
    <col min="6402" max="6402" width="2" customWidth="1"/>
    <col min="6403" max="6403" width="48.77734375" customWidth="1"/>
    <col min="6404" max="6404" width="14.33203125" customWidth="1"/>
    <col min="6405" max="6406" width="15.33203125" customWidth="1"/>
    <col min="6657" max="6657" width="5" customWidth="1"/>
    <col min="6658" max="6658" width="2" customWidth="1"/>
    <col min="6659" max="6659" width="48.77734375" customWidth="1"/>
    <col min="6660" max="6660" width="14.33203125" customWidth="1"/>
    <col min="6661" max="6662" width="15.33203125" customWidth="1"/>
    <col min="6913" max="6913" width="5" customWidth="1"/>
    <col min="6914" max="6914" width="2" customWidth="1"/>
    <col min="6915" max="6915" width="48.77734375" customWidth="1"/>
    <col min="6916" max="6916" width="14.33203125" customWidth="1"/>
    <col min="6917" max="6918" width="15.33203125" customWidth="1"/>
    <col min="7169" max="7169" width="5" customWidth="1"/>
    <col min="7170" max="7170" width="2" customWidth="1"/>
    <col min="7171" max="7171" width="48.77734375" customWidth="1"/>
    <col min="7172" max="7172" width="14.33203125" customWidth="1"/>
    <col min="7173" max="7174" width="15.33203125" customWidth="1"/>
    <col min="7425" max="7425" width="5" customWidth="1"/>
    <col min="7426" max="7426" width="2" customWidth="1"/>
    <col min="7427" max="7427" width="48.77734375" customWidth="1"/>
    <col min="7428" max="7428" width="14.33203125" customWidth="1"/>
    <col min="7429" max="7430" width="15.33203125" customWidth="1"/>
    <col min="7681" max="7681" width="5" customWidth="1"/>
    <col min="7682" max="7682" width="2" customWidth="1"/>
    <col min="7683" max="7683" width="48.77734375" customWidth="1"/>
    <col min="7684" max="7684" width="14.33203125" customWidth="1"/>
    <col min="7685" max="7686" width="15.33203125" customWidth="1"/>
    <col min="7937" max="7937" width="5" customWidth="1"/>
    <col min="7938" max="7938" width="2" customWidth="1"/>
    <col min="7939" max="7939" width="48.77734375" customWidth="1"/>
    <col min="7940" max="7940" width="14.33203125" customWidth="1"/>
    <col min="7941" max="7942" width="15.33203125" customWidth="1"/>
    <col min="8193" max="8193" width="5" customWidth="1"/>
    <col min="8194" max="8194" width="2" customWidth="1"/>
    <col min="8195" max="8195" width="48.77734375" customWidth="1"/>
    <col min="8196" max="8196" width="14.33203125" customWidth="1"/>
    <col min="8197" max="8198" width="15.33203125" customWidth="1"/>
    <col min="8449" max="8449" width="5" customWidth="1"/>
    <col min="8450" max="8450" width="2" customWidth="1"/>
    <col min="8451" max="8451" width="48.77734375" customWidth="1"/>
    <col min="8452" max="8452" width="14.33203125" customWidth="1"/>
    <col min="8453" max="8454" width="15.33203125" customWidth="1"/>
    <col min="8705" max="8705" width="5" customWidth="1"/>
    <col min="8706" max="8706" width="2" customWidth="1"/>
    <col min="8707" max="8707" width="48.77734375" customWidth="1"/>
    <col min="8708" max="8708" width="14.33203125" customWidth="1"/>
    <col min="8709" max="8710" width="15.33203125" customWidth="1"/>
    <col min="8961" max="8961" width="5" customWidth="1"/>
    <col min="8962" max="8962" width="2" customWidth="1"/>
    <col min="8963" max="8963" width="48.77734375" customWidth="1"/>
    <col min="8964" max="8964" width="14.33203125" customWidth="1"/>
    <col min="8965" max="8966" width="15.33203125" customWidth="1"/>
    <col min="9217" max="9217" width="5" customWidth="1"/>
    <col min="9218" max="9218" width="2" customWidth="1"/>
    <col min="9219" max="9219" width="48.77734375" customWidth="1"/>
    <col min="9220" max="9220" width="14.33203125" customWidth="1"/>
    <col min="9221" max="9222" width="15.33203125" customWidth="1"/>
    <col min="9473" max="9473" width="5" customWidth="1"/>
    <col min="9474" max="9474" width="2" customWidth="1"/>
    <col min="9475" max="9475" width="48.77734375" customWidth="1"/>
    <col min="9476" max="9476" width="14.33203125" customWidth="1"/>
    <col min="9477" max="9478" width="15.33203125" customWidth="1"/>
    <col min="9729" max="9729" width="5" customWidth="1"/>
    <col min="9730" max="9730" width="2" customWidth="1"/>
    <col min="9731" max="9731" width="48.77734375" customWidth="1"/>
    <col min="9732" max="9732" width="14.33203125" customWidth="1"/>
    <col min="9733" max="9734" width="15.33203125" customWidth="1"/>
    <col min="9985" max="9985" width="5" customWidth="1"/>
    <col min="9986" max="9986" width="2" customWidth="1"/>
    <col min="9987" max="9987" width="48.77734375" customWidth="1"/>
    <col min="9988" max="9988" width="14.33203125" customWidth="1"/>
    <col min="9989" max="9990" width="15.33203125" customWidth="1"/>
    <col min="10241" max="10241" width="5" customWidth="1"/>
    <col min="10242" max="10242" width="2" customWidth="1"/>
    <col min="10243" max="10243" width="48.77734375" customWidth="1"/>
    <col min="10244" max="10244" width="14.33203125" customWidth="1"/>
    <col min="10245" max="10246" width="15.33203125" customWidth="1"/>
    <col min="10497" max="10497" width="5" customWidth="1"/>
    <col min="10498" max="10498" width="2" customWidth="1"/>
    <col min="10499" max="10499" width="48.77734375" customWidth="1"/>
    <col min="10500" max="10500" width="14.33203125" customWidth="1"/>
    <col min="10501" max="10502" width="15.33203125" customWidth="1"/>
    <col min="10753" max="10753" width="5" customWidth="1"/>
    <col min="10754" max="10754" width="2" customWidth="1"/>
    <col min="10755" max="10755" width="48.77734375" customWidth="1"/>
    <col min="10756" max="10756" width="14.33203125" customWidth="1"/>
    <col min="10757" max="10758" width="15.33203125" customWidth="1"/>
    <col min="11009" max="11009" width="5" customWidth="1"/>
    <col min="11010" max="11010" width="2" customWidth="1"/>
    <col min="11011" max="11011" width="48.77734375" customWidth="1"/>
    <col min="11012" max="11012" width="14.33203125" customWidth="1"/>
    <col min="11013" max="11014" width="15.33203125" customWidth="1"/>
    <col min="11265" max="11265" width="5" customWidth="1"/>
    <col min="11266" max="11266" width="2" customWidth="1"/>
    <col min="11267" max="11267" width="48.77734375" customWidth="1"/>
    <col min="11268" max="11268" width="14.33203125" customWidth="1"/>
    <col min="11269" max="11270" width="15.33203125" customWidth="1"/>
    <col min="11521" max="11521" width="5" customWidth="1"/>
    <col min="11522" max="11522" width="2" customWidth="1"/>
    <col min="11523" max="11523" width="48.77734375" customWidth="1"/>
    <col min="11524" max="11524" width="14.33203125" customWidth="1"/>
    <col min="11525" max="11526" width="15.33203125" customWidth="1"/>
    <col min="11777" max="11777" width="5" customWidth="1"/>
    <col min="11778" max="11778" width="2" customWidth="1"/>
    <col min="11779" max="11779" width="48.77734375" customWidth="1"/>
    <col min="11780" max="11780" width="14.33203125" customWidth="1"/>
    <col min="11781" max="11782" width="15.33203125" customWidth="1"/>
    <col min="12033" max="12033" width="5" customWidth="1"/>
    <col min="12034" max="12034" width="2" customWidth="1"/>
    <col min="12035" max="12035" width="48.77734375" customWidth="1"/>
    <col min="12036" max="12036" width="14.33203125" customWidth="1"/>
    <col min="12037" max="12038" width="15.33203125" customWidth="1"/>
    <col min="12289" max="12289" width="5" customWidth="1"/>
    <col min="12290" max="12290" width="2" customWidth="1"/>
    <col min="12291" max="12291" width="48.77734375" customWidth="1"/>
    <col min="12292" max="12292" width="14.33203125" customWidth="1"/>
    <col min="12293" max="12294" width="15.33203125" customWidth="1"/>
    <col min="12545" max="12545" width="5" customWidth="1"/>
    <col min="12546" max="12546" width="2" customWidth="1"/>
    <col min="12547" max="12547" width="48.77734375" customWidth="1"/>
    <col min="12548" max="12548" width="14.33203125" customWidth="1"/>
    <col min="12549" max="12550" width="15.33203125" customWidth="1"/>
    <col min="12801" max="12801" width="5" customWidth="1"/>
    <col min="12802" max="12802" width="2" customWidth="1"/>
    <col min="12803" max="12803" width="48.77734375" customWidth="1"/>
    <col min="12804" max="12804" width="14.33203125" customWidth="1"/>
    <col min="12805" max="12806" width="15.33203125" customWidth="1"/>
    <col min="13057" max="13057" width="5" customWidth="1"/>
    <col min="13058" max="13058" width="2" customWidth="1"/>
    <col min="13059" max="13059" width="48.77734375" customWidth="1"/>
    <col min="13060" max="13060" width="14.33203125" customWidth="1"/>
    <col min="13061" max="13062" width="15.33203125" customWidth="1"/>
    <col min="13313" max="13313" width="5" customWidth="1"/>
    <col min="13314" max="13314" width="2" customWidth="1"/>
    <col min="13315" max="13315" width="48.77734375" customWidth="1"/>
    <col min="13316" max="13316" width="14.33203125" customWidth="1"/>
    <col min="13317" max="13318" width="15.33203125" customWidth="1"/>
    <col min="13569" max="13569" width="5" customWidth="1"/>
    <col min="13570" max="13570" width="2" customWidth="1"/>
    <col min="13571" max="13571" width="48.77734375" customWidth="1"/>
    <col min="13572" max="13572" width="14.33203125" customWidth="1"/>
    <col min="13573" max="13574" width="15.33203125" customWidth="1"/>
    <col min="13825" max="13825" width="5" customWidth="1"/>
    <col min="13826" max="13826" width="2" customWidth="1"/>
    <col min="13827" max="13827" width="48.77734375" customWidth="1"/>
    <col min="13828" max="13828" width="14.33203125" customWidth="1"/>
    <col min="13829" max="13830" width="15.33203125" customWidth="1"/>
    <col min="14081" max="14081" width="5" customWidth="1"/>
    <col min="14082" max="14082" width="2" customWidth="1"/>
    <col min="14083" max="14083" width="48.77734375" customWidth="1"/>
    <col min="14084" max="14084" width="14.33203125" customWidth="1"/>
    <col min="14085" max="14086" width="15.33203125" customWidth="1"/>
    <col min="14337" max="14337" width="5" customWidth="1"/>
    <col min="14338" max="14338" width="2" customWidth="1"/>
    <col min="14339" max="14339" width="48.77734375" customWidth="1"/>
    <col min="14340" max="14340" width="14.33203125" customWidth="1"/>
    <col min="14341" max="14342" width="15.33203125" customWidth="1"/>
    <col min="14593" max="14593" width="5" customWidth="1"/>
    <col min="14594" max="14594" width="2" customWidth="1"/>
    <col min="14595" max="14595" width="48.77734375" customWidth="1"/>
    <col min="14596" max="14596" width="14.33203125" customWidth="1"/>
    <col min="14597" max="14598" width="15.33203125" customWidth="1"/>
    <col min="14849" max="14849" width="5" customWidth="1"/>
    <col min="14850" max="14850" width="2" customWidth="1"/>
    <col min="14851" max="14851" width="48.77734375" customWidth="1"/>
    <col min="14852" max="14852" width="14.33203125" customWidth="1"/>
    <col min="14853" max="14854" width="15.33203125" customWidth="1"/>
    <col min="15105" max="15105" width="5" customWidth="1"/>
    <col min="15106" max="15106" width="2" customWidth="1"/>
    <col min="15107" max="15107" width="48.77734375" customWidth="1"/>
    <col min="15108" max="15108" width="14.33203125" customWidth="1"/>
    <col min="15109" max="15110" width="15.33203125" customWidth="1"/>
    <col min="15361" max="15361" width="5" customWidth="1"/>
    <col min="15362" max="15362" width="2" customWidth="1"/>
    <col min="15363" max="15363" width="48.77734375" customWidth="1"/>
    <col min="15364" max="15364" width="14.33203125" customWidth="1"/>
    <col min="15365" max="15366" width="15.33203125" customWidth="1"/>
    <col min="15617" max="15617" width="5" customWidth="1"/>
    <col min="15618" max="15618" width="2" customWidth="1"/>
    <col min="15619" max="15619" width="48.77734375" customWidth="1"/>
    <col min="15620" max="15620" width="14.33203125" customWidth="1"/>
    <col min="15621" max="15622" width="15.33203125" customWidth="1"/>
    <col min="15873" max="15873" width="5" customWidth="1"/>
    <col min="15874" max="15874" width="2" customWidth="1"/>
    <col min="15875" max="15875" width="48.77734375" customWidth="1"/>
    <col min="15876" max="15876" width="14.33203125" customWidth="1"/>
    <col min="15877" max="15878" width="15.33203125" customWidth="1"/>
    <col min="16129" max="16129" width="5" customWidth="1"/>
    <col min="16130" max="16130" width="2" customWidth="1"/>
    <col min="16131" max="16131" width="48.77734375" customWidth="1"/>
    <col min="16132" max="16132" width="14.33203125" customWidth="1"/>
    <col min="16133" max="16134" width="15.33203125" customWidth="1"/>
  </cols>
  <sheetData>
    <row r="1" spans="1:6" ht="16.95" customHeight="1">
      <c r="A1" s="408" t="s">
        <v>211</v>
      </c>
      <c r="B1" s="408"/>
      <c r="C1" s="408"/>
      <c r="D1" s="113"/>
      <c r="E1" s="113"/>
      <c r="F1" s="113"/>
    </row>
    <row r="2" spans="1:6" ht="16.95" customHeight="1">
      <c r="A2" s="425" t="s">
        <v>212</v>
      </c>
      <c r="B2" s="425"/>
      <c r="C2" s="425"/>
      <c r="D2" s="425"/>
      <c r="E2" s="425"/>
      <c r="F2" s="425"/>
    </row>
    <row r="3" spans="1:6" ht="16.95" customHeight="1">
      <c r="A3" s="425" t="s">
        <v>111</v>
      </c>
      <c r="B3" s="425"/>
      <c r="C3" s="425"/>
      <c r="D3" s="425"/>
      <c r="E3" s="425"/>
      <c r="F3" s="425"/>
    </row>
    <row r="4" spans="1:6" ht="16.95" customHeight="1">
      <c r="A4" s="425" t="s">
        <v>65</v>
      </c>
      <c r="B4" s="425"/>
      <c r="C4" s="425"/>
      <c r="D4" s="425"/>
      <c r="E4" s="425"/>
      <c r="F4" s="425"/>
    </row>
    <row r="5" spans="1:6" ht="16.95" customHeight="1">
      <c r="A5" s="114"/>
      <c r="B5" s="114"/>
      <c r="C5" s="115"/>
      <c r="D5" s="116"/>
      <c r="E5" s="116"/>
      <c r="F5" s="117" t="s">
        <v>21</v>
      </c>
    </row>
    <row r="6" spans="1:6" ht="16.95" customHeight="1">
      <c r="A6" s="118"/>
      <c r="B6" s="135"/>
      <c r="C6" s="120"/>
      <c r="D6" s="426" t="s">
        <v>213</v>
      </c>
      <c r="E6" s="426"/>
      <c r="F6" s="426"/>
    </row>
    <row r="7" spans="1:6" ht="16.95" customHeight="1">
      <c r="A7" s="121"/>
      <c r="B7" s="119"/>
      <c r="C7" s="122"/>
      <c r="D7" s="412" t="s">
        <v>112</v>
      </c>
      <c r="E7" s="412"/>
      <c r="F7" s="412"/>
    </row>
    <row r="8" spans="1:6" ht="16.95" customHeight="1">
      <c r="A8" s="121"/>
      <c r="B8" s="119"/>
      <c r="C8" s="122" t="s">
        <v>22</v>
      </c>
      <c r="D8" s="123"/>
      <c r="E8" s="124" t="s">
        <v>67</v>
      </c>
      <c r="F8" s="244"/>
    </row>
    <row r="9" spans="1:6" ht="16.95" customHeight="1">
      <c r="A9" s="121"/>
      <c r="B9" s="119"/>
      <c r="C9" s="245"/>
      <c r="D9" s="246"/>
      <c r="E9" s="247"/>
      <c r="F9" s="248" t="s">
        <v>67</v>
      </c>
    </row>
    <row r="10" spans="1:6" ht="16.95" customHeight="1">
      <c r="A10" s="121"/>
      <c r="B10" s="119"/>
      <c r="C10" s="125"/>
      <c r="D10" s="126" t="s">
        <v>69</v>
      </c>
      <c r="E10" s="127" t="s">
        <v>214</v>
      </c>
      <c r="F10" s="249" t="s">
        <v>215</v>
      </c>
    </row>
    <row r="11" spans="1:6" ht="16.95" customHeight="1">
      <c r="A11" s="128"/>
      <c r="B11" s="114"/>
      <c r="C11" s="129"/>
      <c r="D11" s="130"/>
      <c r="E11" s="131"/>
      <c r="F11" s="249" t="s">
        <v>216</v>
      </c>
    </row>
    <row r="12" spans="1:6" ht="16.95" customHeight="1">
      <c r="A12" s="132"/>
      <c r="B12" s="133"/>
      <c r="C12" s="134" t="s">
        <v>25</v>
      </c>
      <c r="D12" s="134">
        <v>2</v>
      </c>
      <c r="E12" s="134">
        <v>3</v>
      </c>
      <c r="F12" s="134">
        <v>4</v>
      </c>
    </row>
    <row r="13" spans="1:6" ht="16.95" customHeight="1">
      <c r="A13" s="118"/>
      <c r="B13" s="135"/>
      <c r="C13" s="136" t="s">
        <v>2</v>
      </c>
      <c r="D13" s="137" t="s">
        <v>2</v>
      </c>
      <c r="E13" s="138" t="s">
        <v>71</v>
      </c>
      <c r="F13" s="137"/>
    </row>
    <row r="14" spans="1:6" ht="16.95" customHeight="1">
      <c r="A14" s="407" t="s">
        <v>72</v>
      </c>
      <c r="B14" s="407"/>
      <c r="C14" s="407"/>
      <c r="D14" s="250">
        <f>SUM(D15:D28)</f>
        <v>25940</v>
      </c>
      <c r="E14" s="251">
        <f>SUM(E15:E26)</f>
        <v>0</v>
      </c>
      <c r="F14" s="250">
        <f>SUM(F15:F26)</f>
        <v>0</v>
      </c>
    </row>
    <row r="15" spans="1:6" ht="16.95" customHeight="1">
      <c r="A15" s="140" t="s">
        <v>73</v>
      </c>
      <c r="B15" s="141" t="s">
        <v>74</v>
      </c>
      <c r="C15" s="252" t="s">
        <v>75</v>
      </c>
      <c r="D15" s="253">
        <v>8960</v>
      </c>
      <c r="E15" s="253"/>
      <c r="F15" s="254"/>
    </row>
    <row r="16" spans="1:6" ht="16.95" customHeight="1">
      <c r="A16" s="145" t="s">
        <v>76</v>
      </c>
      <c r="B16" s="141" t="s">
        <v>74</v>
      </c>
      <c r="C16" s="252" t="s">
        <v>77</v>
      </c>
      <c r="D16" s="253">
        <v>169</v>
      </c>
      <c r="E16" s="254"/>
      <c r="F16" s="254"/>
    </row>
    <row r="17" spans="1:7" ht="16.95" customHeight="1">
      <c r="A17" s="145" t="s">
        <v>78</v>
      </c>
      <c r="B17" s="141" t="s">
        <v>74</v>
      </c>
      <c r="C17" s="252" t="s">
        <v>79</v>
      </c>
      <c r="D17" s="253">
        <v>459</v>
      </c>
      <c r="E17" s="254"/>
      <c r="F17" s="254"/>
    </row>
    <row r="18" spans="1:7" ht="16.95" customHeight="1">
      <c r="A18" s="145" t="s">
        <v>80</v>
      </c>
      <c r="B18" s="141" t="s">
        <v>74</v>
      </c>
      <c r="C18" s="252" t="s">
        <v>81</v>
      </c>
      <c r="D18" s="253">
        <v>511</v>
      </c>
      <c r="E18" s="254"/>
      <c r="F18" s="254"/>
    </row>
    <row r="19" spans="1:7" s="256" customFormat="1" ht="16.95" customHeight="1">
      <c r="A19" s="145" t="s">
        <v>84</v>
      </c>
      <c r="B19" s="141" t="s">
        <v>74</v>
      </c>
      <c r="C19" s="252" t="s">
        <v>85</v>
      </c>
      <c r="D19" s="253">
        <v>191</v>
      </c>
      <c r="E19" s="255"/>
      <c r="F19" s="255"/>
    </row>
    <row r="20" spans="1:7" ht="16.95" customHeight="1">
      <c r="A20" s="145" t="s">
        <v>86</v>
      </c>
      <c r="B20" s="141" t="s">
        <v>74</v>
      </c>
      <c r="C20" s="252" t="s">
        <v>87</v>
      </c>
      <c r="D20" s="253">
        <v>5429</v>
      </c>
      <c r="E20" s="254"/>
      <c r="F20" s="254"/>
    </row>
    <row r="21" spans="1:7" ht="16.95" customHeight="1">
      <c r="A21" s="145" t="s">
        <v>190</v>
      </c>
      <c r="B21" s="141" t="s">
        <v>74</v>
      </c>
      <c r="C21" s="252" t="s">
        <v>191</v>
      </c>
      <c r="D21" s="253">
        <v>8</v>
      </c>
      <c r="E21" s="254"/>
      <c r="F21" s="254"/>
    </row>
    <row r="22" spans="1:7" ht="30.15" customHeight="1">
      <c r="A22" s="145" t="s">
        <v>88</v>
      </c>
      <c r="B22" s="141" t="s">
        <v>74</v>
      </c>
      <c r="C22" s="252" t="s">
        <v>89</v>
      </c>
      <c r="D22" s="253">
        <v>559</v>
      </c>
      <c r="E22" s="254"/>
      <c r="F22" s="254"/>
      <c r="G22" s="257"/>
    </row>
    <row r="23" spans="1:7" ht="16.95" customHeight="1">
      <c r="A23" s="145" t="s">
        <v>94</v>
      </c>
      <c r="B23" s="141" t="s">
        <v>74</v>
      </c>
      <c r="C23" s="252" t="s">
        <v>95</v>
      </c>
      <c r="D23" s="253">
        <v>964</v>
      </c>
      <c r="E23" s="254"/>
      <c r="F23" s="254"/>
    </row>
    <row r="24" spans="1:7" ht="16.95" customHeight="1">
      <c r="A24" s="145" t="s">
        <v>96</v>
      </c>
      <c r="B24" s="141" t="s">
        <v>74</v>
      </c>
      <c r="C24" s="252" t="s">
        <v>97</v>
      </c>
      <c r="D24" s="253">
        <v>7054</v>
      </c>
      <c r="E24" s="254"/>
      <c r="F24" s="254"/>
    </row>
    <row r="25" spans="1:7" ht="16.95" customHeight="1">
      <c r="A25" s="145" t="s">
        <v>100</v>
      </c>
      <c r="B25" s="141" t="s">
        <v>74</v>
      </c>
      <c r="C25" s="252" t="s">
        <v>101</v>
      </c>
      <c r="D25" s="253">
        <v>93</v>
      </c>
      <c r="E25" s="254"/>
      <c r="F25" s="254"/>
    </row>
    <row r="26" spans="1:7" ht="16.95" customHeight="1">
      <c r="A26" s="145" t="s">
        <v>104</v>
      </c>
      <c r="B26" s="141" t="s">
        <v>74</v>
      </c>
      <c r="C26" s="252" t="s">
        <v>105</v>
      </c>
      <c r="D26" s="253">
        <v>220</v>
      </c>
      <c r="E26" s="258"/>
      <c r="F26" s="254"/>
    </row>
    <row r="27" spans="1:7" ht="16.95" customHeight="1">
      <c r="A27" s="145" t="s">
        <v>106</v>
      </c>
      <c r="B27" s="141" t="s">
        <v>74</v>
      </c>
      <c r="C27" s="252" t="s">
        <v>107</v>
      </c>
      <c r="D27" s="253">
        <v>941</v>
      </c>
      <c r="E27" s="259"/>
      <c r="F27" s="259"/>
    </row>
    <row r="28" spans="1:7" ht="16.95" customHeight="1">
      <c r="A28" s="149" t="s">
        <v>108</v>
      </c>
      <c r="B28" s="150" t="s">
        <v>74</v>
      </c>
      <c r="C28" s="260" t="s">
        <v>109</v>
      </c>
      <c r="D28" s="261">
        <v>382</v>
      </c>
      <c r="E28" s="262"/>
      <c r="F28" s="262"/>
    </row>
    <row r="29" spans="1:7" ht="14.7" customHeight="1"/>
    <row r="30" spans="1:7" ht="14.7" customHeight="1"/>
    <row r="31" spans="1:7" ht="14.7" customHeight="1"/>
    <row r="32" spans="1:7" ht="14.7" customHeight="1"/>
    <row r="33" ht="14.7" customHeight="1"/>
    <row r="34" ht="14.7" customHeight="1"/>
    <row r="35" ht="14.7" customHeight="1"/>
    <row r="36" ht="14.7" customHeight="1"/>
    <row r="37" ht="14.7" customHeight="1"/>
    <row r="38" ht="14.7" customHeight="1"/>
    <row r="39" ht="14.7" customHeight="1"/>
    <row r="40" ht="14.7" customHeight="1"/>
    <row r="41" ht="14.7" customHeight="1"/>
    <row r="42" ht="14.7" customHeight="1"/>
    <row r="43" ht="14.7" customHeight="1"/>
    <row r="44" ht="14.7" customHeight="1"/>
    <row r="45" ht="14.7" customHeight="1"/>
    <row r="46" ht="14.7" customHeight="1"/>
    <row r="47" ht="14.7" customHeight="1"/>
    <row r="48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4.7" customHeight="1"/>
    <row r="65521" ht="14.7" customHeight="1"/>
    <row r="65522" ht="14.7" customHeight="1"/>
    <row r="65523" ht="14.7" customHeight="1"/>
    <row r="65524" ht="14.7" customHeight="1"/>
    <row r="65525" ht="14.7" customHeight="1"/>
    <row r="65526" ht="14.7" customHeight="1"/>
    <row r="65527" ht="14.7" customHeight="1"/>
    <row r="65528" ht="14.7" customHeight="1"/>
    <row r="65529" ht="14.7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  <row r="65537" ht="12.75" customHeight="1"/>
  </sheetData>
  <sheetProtection algorithmName="SHA-512" hashValue="Zu4R4L+macY4p8MJgZzXj1fE2Dno98hjFIi1Hy05mVfYWRu4C8Ro5FSZvK6MzwtEQbpxMSNF5745cCdumk/ZLA==" saltValue="9dUDWl0wA7/ChoQarpkOaA==" spinCount="100000" sheet="1" objects="1" scenarios="1"/>
  <mergeCells count="7">
    <mergeCell ref="A14:C14"/>
    <mergeCell ref="A1:C1"/>
    <mergeCell ref="A2:F2"/>
    <mergeCell ref="A3:F3"/>
    <mergeCell ref="A4:F4"/>
    <mergeCell ref="D6:F6"/>
    <mergeCell ref="D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30EC-FA05-4F71-8031-5C5C549EF341}">
  <dimension ref="A1:L18"/>
  <sheetViews>
    <sheetView view="pageBreakPreview" topLeftCell="D1" zoomScaleNormal="100" zoomScaleSheetLayoutView="100" workbookViewId="0">
      <selection activeCell="A3" sqref="A3:L3"/>
    </sheetView>
  </sheetViews>
  <sheetFormatPr defaultColWidth="9" defaultRowHeight="16.8"/>
  <cols>
    <col min="1" max="1" width="9.33203125" style="302" customWidth="1"/>
    <col min="2" max="2" width="7.77734375" style="303" customWidth="1"/>
    <col min="3" max="3" width="32.44140625" style="265" customWidth="1"/>
    <col min="4" max="4" width="64.77734375" style="266" customWidth="1"/>
    <col min="5" max="5" width="18.33203125" style="267" customWidth="1"/>
    <col min="6" max="6" width="18.5546875" style="269" customWidth="1"/>
    <col min="7" max="7" width="22" style="269" customWidth="1"/>
    <col min="8" max="8" width="15.21875" style="270" customWidth="1"/>
    <col min="9" max="9" width="18.5546875" style="271" customWidth="1"/>
    <col min="10" max="10" width="17.21875" style="271" customWidth="1"/>
    <col min="11" max="11" width="12.77734375" style="272" customWidth="1"/>
    <col min="12" max="12" width="12.33203125" style="273" customWidth="1"/>
    <col min="13" max="256" width="9" style="273"/>
    <col min="257" max="257" width="9.33203125" style="273" customWidth="1"/>
    <col min="258" max="258" width="7.77734375" style="273" customWidth="1"/>
    <col min="259" max="259" width="32.44140625" style="273" customWidth="1"/>
    <col min="260" max="260" width="64.77734375" style="273" customWidth="1"/>
    <col min="261" max="261" width="18.33203125" style="273" customWidth="1"/>
    <col min="262" max="262" width="18.5546875" style="273" customWidth="1"/>
    <col min="263" max="263" width="22" style="273" customWidth="1"/>
    <col min="264" max="264" width="15.21875" style="273" customWidth="1"/>
    <col min="265" max="265" width="18.5546875" style="273" customWidth="1"/>
    <col min="266" max="266" width="17.21875" style="273" customWidth="1"/>
    <col min="267" max="267" width="12.77734375" style="273" customWidth="1"/>
    <col min="268" max="268" width="12.33203125" style="273" customWidth="1"/>
    <col min="269" max="512" width="9" style="273"/>
    <col min="513" max="513" width="9.33203125" style="273" customWidth="1"/>
    <col min="514" max="514" width="7.77734375" style="273" customWidth="1"/>
    <col min="515" max="515" width="32.44140625" style="273" customWidth="1"/>
    <col min="516" max="516" width="64.77734375" style="273" customWidth="1"/>
    <col min="517" max="517" width="18.33203125" style="273" customWidth="1"/>
    <col min="518" max="518" width="18.5546875" style="273" customWidth="1"/>
    <col min="519" max="519" width="22" style="273" customWidth="1"/>
    <col min="520" max="520" width="15.21875" style="273" customWidth="1"/>
    <col min="521" max="521" width="18.5546875" style="273" customWidth="1"/>
    <col min="522" max="522" width="17.21875" style="273" customWidth="1"/>
    <col min="523" max="523" width="12.77734375" style="273" customWidth="1"/>
    <col min="524" max="524" width="12.33203125" style="273" customWidth="1"/>
    <col min="525" max="768" width="9" style="273"/>
    <col min="769" max="769" width="9.33203125" style="273" customWidth="1"/>
    <col min="770" max="770" width="7.77734375" style="273" customWidth="1"/>
    <col min="771" max="771" width="32.44140625" style="273" customWidth="1"/>
    <col min="772" max="772" width="64.77734375" style="273" customWidth="1"/>
    <col min="773" max="773" width="18.33203125" style="273" customWidth="1"/>
    <col min="774" max="774" width="18.5546875" style="273" customWidth="1"/>
    <col min="775" max="775" width="22" style="273" customWidth="1"/>
    <col min="776" max="776" width="15.21875" style="273" customWidth="1"/>
    <col min="777" max="777" width="18.5546875" style="273" customWidth="1"/>
    <col min="778" max="778" width="17.21875" style="273" customWidth="1"/>
    <col min="779" max="779" width="12.77734375" style="273" customWidth="1"/>
    <col min="780" max="780" width="12.33203125" style="273" customWidth="1"/>
    <col min="781" max="1024" width="9" style="273"/>
    <col min="1025" max="1025" width="9.33203125" style="273" customWidth="1"/>
    <col min="1026" max="1026" width="7.77734375" style="273" customWidth="1"/>
    <col min="1027" max="1027" width="32.44140625" style="273" customWidth="1"/>
    <col min="1028" max="1028" width="64.77734375" style="273" customWidth="1"/>
    <col min="1029" max="1029" width="18.33203125" style="273" customWidth="1"/>
    <col min="1030" max="1030" width="18.5546875" style="273" customWidth="1"/>
    <col min="1031" max="1031" width="22" style="273" customWidth="1"/>
    <col min="1032" max="1032" width="15.21875" style="273" customWidth="1"/>
    <col min="1033" max="1033" width="18.5546875" style="273" customWidth="1"/>
    <col min="1034" max="1034" width="17.21875" style="273" customWidth="1"/>
    <col min="1035" max="1035" width="12.77734375" style="273" customWidth="1"/>
    <col min="1036" max="1036" width="12.33203125" style="273" customWidth="1"/>
    <col min="1037" max="1280" width="9" style="273"/>
    <col min="1281" max="1281" width="9.33203125" style="273" customWidth="1"/>
    <col min="1282" max="1282" width="7.77734375" style="273" customWidth="1"/>
    <col min="1283" max="1283" width="32.44140625" style="273" customWidth="1"/>
    <col min="1284" max="1284" width="64.77734375" style="273" customWidth="1"/>
    <col min="1285" max="1285" width="18.33203125" style="273" customWidth="1"/>
    <col min="1286" max="1286" width="18.5546875" style="273" customWidth="1"/>
    <col min="1287" max="1287" width="22" style="273" customWidth="1"/>
    <col min="1288" max="1288" width="15.21875" style="273" customWidth="1"/>
    <col min="1289" max="1289" width="18.5546875" style="273" customWidth="1"/>
    <col min="1290" max="1290" width="17.21875" style="273" customWidth="1"/>
    <col min="1291" max="1291" width="12.77734375" style="273" customWidth="1"/>
    <col min="1292" max="1292" width="12.33203125" style="273" customWidth="1"/>
    <col min="1293" max="1536" width="9" style="273"/>
    <col min="1537" max="1537" width="9.33203125" style="273" customWidth="1"/>
    <col min="1538" max="1538" width="7.77734375" style="273" customWidth="1"/>
    <col min="1539" max="1539" width="32.44140625" style="273" customWidth="1"/>
    <col min="1540" max="1540" width="64.77734375" style="273" customWidth="1"/>
    <col min="1541" max="1541" width="18.33203125" style="273" customWidth="1"/>
    <col min="1542" max="1542" width="18.5546875" style="273" customWidth="1"/>
    <col min="1543" max="1543" width="22" style="273" customWidth="1"/>
    <col min="1544" max="1544" width="15.21875" style="273" customWidth="1"/>
    <col min="1545" max="1545" width="18.5546875" style="273" customWidth="1"/>
    <col min="1546" max="1546" width="17.21875" style="273" customWidth="1"/>
    <col min="1547" max="1547" width="12.77734375" style="273" customWidth="1"/>
    <col min="1548" max="1548" width="12.33203125" style="273" customWidth="1"/>
    <col min="1549" max="1792" width="9" style="273"/>
    <col min="1793" max="1793" width="9.33203125" style="273" customWidth="1"/>
    <col min="1794" max="1794" width="7.77734375" style="273" customWidth="1"/>
    <col min="1795" max="1795" width="32.44140625" style="273" customWidth="1"/>
    <col min="1796" max="1796" width="64.77734375" style="273" customWidth="1"/>
    <col min="1797" max="1797" width="18.33203125" style="273" customWidth="1"/>
    <col min="1798" max="1798" width="18.5546875" style="273" customWidth="1"/>
    <col min="1799" max="1799" width="22" style="273" customWidth="1"/>
    <col min="1800" max="1800" width="15.21875" style="273" customWidth="1"/>
    <col min="1801" max="1801" width="18.5546875" style="273" customWidth="1"/>
    <col min="1802" max="1802" width="17.21875" style="273" customWidth="1"/>
    <col min="1803" max="1803" width="12.77734375" style="273" customWidth="1"/>
    <col min="1804" max="1804" width="12.33203125" style="273" customWidth="1"/>
    <col min="1805" max="2048" width="9" style="273"/>
    <col min="2049" max="2049" width="9.33203125" style="273" customWidth="1"/>
    <col min="2050" max="2050" width="7.77734375" style="273" customWidth="1"/>
    <col min="2051" max="2051" width="32.44140625" style="273" customWidth="1"/>
    <col min="2052" max="2052" width="64.77734375" style="273" customWidth="1"/>
    <col min="2053" max="2053" width="18.33203125" style="273" customWidth="1"/>
    <col min="2054" max="2054" width="18.5546875" style="273" customWidth="1"/>
    <col min="2055" max="2055" width="22" style="273" customWidth="1"/>
    <col min="2056" max="2056" width="15.21875" style="273" customWidth="1"/>
    <col min="2057" max="2057" width="18.5546875" style="273" customWidth="1"/>
    <col min="2058" max="2058" width="17.21875" style="273" customWidth="1"/>
    <col min="2059" max="2059" width="12.77734375" style="273" customWidth="1"/>
    <col min="2060" max="2060" width="12.33203125" style="273" customWidth="1"/>
    <col min="2061" max="2304" width="9" style="273"/>
    <col min="2305" max="2305" width="9.33203125" style="273" customWidth="1"/>
    <col min="2306" max="2306" width="7.77734375" style="273" customWidth="1"/>
    <col min="2307" max="2307" width="32.44140625" style="273" customWidth="1"/>
    <col min="2308" max="2308" width="64.77734375" style="273" customWidth="1"/>
    <col min="2309" max="2309" width="18.33203125" style="273" customWidth="1"/>
    <col min="2310" max="2310" width="18.5546875" style="273" customWidth="1"/>
    <col min="2311" max="2311" width="22" style="273" customWidth="1"/>
    <col min="2312" max="2312" width="15.21875" style="273" customWidth="1"/>
    <col min="2313" max="2313" width="18.5546875" style="273" customWidth="1"/>
    <col min="2314" max="2314" width="17.21875" style="273" customWidth="1"/>
    <col min="2315" max="2315" width="12.77734375" style="273" customWidth="1"/>
    <col min="2316" max="2316" width="12.33203125" style="273" customWidth="1"/>
    <col min="2317" max="2560" width="9" style="273"/>
    <col min="2561" max="2561" width="9.33203125" style="273" customWidth="1"/>
    <col min="2562" max="2562" width="7.77734375" style="273" customWidth="1"/>
    <col min="2563" max="2563" width="32.44140625" style="273" customWidth="1"/>
    <col min="2564" max="2564" width="64.77734375" style="273" customWidth="1"/>
    <col min="2565" max="2565" width="18.33203125" style="273" customWidth="1"/>
    <col min="2566" max="2566" width="18.5546875" style="273" customWidth="1"/>
    <col min="2567" max="2567" width="22" style="273" customWidth="1"/>
    <col min="2568" max="2568" width="15.21875" style="273" customWidth="1"/>
    <col min="2569" max="2569" width="18.5546875" style="273" customWidth="1"/>
    <col min="2570" max="2570" width="17.21875" style="273" customWidth="1"/>
    <col min="2571" max="2571" width="12.77734375" style="273" customWidth="1"/>
    <col min="2572" max="2572" width="12.33203125" style="273" customWidth="1"/>
    <col min="2573" max="2816" width="9" style="273"/>
    <col min="2817" max="2817" width="9.33203125" style="273" customWidth="1"/>
    <col min="2818" max="2818" width="7.77734375" style="273" customWidth="1"/>
    <col min="2819" max="2819" width="32.44140625" style="273" customWidth="1"/>
    <col min="2820" max="2820" width="64.77734375" style="273" customWidth="1"/>
    <col min="2821" max="2821" width="18.33203125" style="273" customWidth="1"/>
    <col min="2822" max="2822" width="18.5546875" style="273" customWidth="1"/>
    <col min="2823" max="2823" width="22" style="273" customWidth="1"/>
    <col min="2824" max="2824" width="15.21875" style="273" customWidth="1"/>
    <col min="2825" max="2825" width="18.5546875" style="273" customWidth="1"/>
    <col min="2826" max="2826" width="17.21875" style="273" customWidth="1"/>
    <col min="2827" max="2827" width="12.77734375" style="273" customWidth="1"/>
    <col min="2828" max="2828" width="12.33203125" style="273" customWidth="1"/>
    <col min="2829" max="3072" width="9" style="273"/>
    <col min="3073" max="3073" width="9.33203125" style="273" customWidth="1"/>
    <col min="3074" max="3074" width="7.77734375" style="273" customWidth="1"/>
    <col min="3075" max="3075" width="32.44140625" style="273" customWidth="1"/>
    <col min="3076" max="3076" width="64.77734375" style="273" customWidth="1"/>
    <col min="3077" max="3077" width="18.33203125" style="273" customWidth="1"/>
    <col min="3078" max="3078" width="18.5546875" style="273" customWidth="1"/>
    <col min="3079" max="3079" width="22" style="273" customWidth="1"/>
    <col min="3080" max="3080" width="15.21875" style="273" customWidth="1"/>
    <col min="3081" max="3081" width="18.5546875" style="273" customWidth="1"/>
    <col min="3082" max="3082" width="17.21875" style="273" customWidth="1"/>
    <col min="3083" max="3083" width="12.77734375" style="273" customWidth="1"/>
    <col min="3084" max="3084" width="12.33203125" style="273" customWidth="1"/>
    <col min="3085" max="3328" width="9" style="273"/>
    <col min="3329" max="3329" width="9.33203125" style="273" customWidth="1"/>
    <col min="3330" max="3330" width="7.77734375" style="273" customWidth="1"/>
    <col min="3331" max="3331" width="32.44140625" style="273" customWidth="1"/>
    <col min="3332" max="3332" width="64.77734375" style="273" customWidth="1"/>
    <col min="3333" max="3333" width="18.33203125" style="273" customWidth="1"/>
    <col min="3334" max="3334" width="18.5546875" style="273" customWidth="1"/>
    <col min="3335" max="3335" width="22" style="273" customWidth="1"/>
    <col min="3336" max="3336" width="15.21875" style="273" customWidth="1"/>
    <col min="3337" max="3337" width="18.5546875" style="273" customWidth="1"/>
    <col min="3338" max="3338" width="17.21875" style="273" customWidth="1"/>
    <col min="3339" max="3339" width="12.77734375" style="273" customWidth="1"/>
    <col min="3340" max="3340" width="12.33203125" style="273" customWidth="1"/>
    <col min="3341" max="3584" width="9" style="273"/>
    <col min="3585" max="3585" width="9.33203125" style="273" customWidth="1"/>
    <col min="3586" max="3586" width="7.77734375" style="273" customWidth="1"/>
    <col min="3587" max="3587" width="32.44140625" style="273" customWidth="1"/>
    <col min="3588" max="3588" width="64.77734375" style="273" customWidth="1"/>
    <col min="3589" max="3589" width="18.33203125" style="273" customWidth="1"/>
    <col min="3590" max="3590" width="18.5546875" style="273" customWidth="1"/>
    <col min="3591" max="3591" width="22" style="273" customWidth="1"/>
    <col min="3592" max="3592" width="15.21875" style="273" customWidth="1"/>
    <col min="3593" max="3593" width="18.5546875" style="273" customWidth="1"/>
    <col min="3594" max="3594" width="17.21875" style="273" customWidth="1"/>
    <col min="3595" max="3595" width="12.77734375" style="273" customWidth="1"/>
    <col min="3596" max="3596" width="12.33203125" style="273" customWidth="1"/>
    <col min="3597" max="3840" width="9" style="273"/>
    <col min="3841" max="3841" width="9.33203125" style="273" customWidth="1"/>
    <col min="3842" max="3842" width="7.77734375" style="273" customWidth="1"/>
    <col min="3843" max="3843" width="32.44140625" style="273" customWidth="1"/>
    <col min="3844" max="3844" width="64.77734375" style="273" customWidth="1"/>
    <col min="3845" max="3845" width="18.33203125" style="273" customWidth="1"/>
    <col min="3846" max="3846" width="18.5546875" style="273" customWidth="1"/>
    <col min="3847" max="3847" width="22" style="273" customWidth="1"/>
    <col min="3848" max="3848" width="15.21875" style="273" customWidth="1"/>
    <col min="3849" max="3849" width="18.5546875" style="273" customWidth="1"/>
    <col min="3850" max="3850" width="17.21875" style="273" customWidth="1"/>
    <col min="3851" max="3851" width="12.77734375" style="273" customWidth="1"/>
    <col min="3852" max="3852" width="12.33203125" style="273" customWidth="1"/>
    <col min="3853" max="4096" width="9" style="273"/>
    <col min="4097" max="4097" width="9.33203125" style="273" customWidth="1"/>
    <col min="4098" max="4098" width="7.77734375" style="273" customWidth="1"/>
    <col min="4099" max="4099" width="32.44140625" style="273" customWidth="1"/>
    <col min="4100" max="4100" width="64.77734375" style="273" customWidth="1"/>
    <col min="4101" max="4101" width="18.33203125" style="273" customWidth="1"/>
    <col min="4102" max="4102" width="18.5546875" style="273" customWidth="1"/>
    <col min="4103" max="4103" width="22" style="273" customWidth="1"/>
    <col min="4104" max="4104" width="15.21875" style="273" customWidth="1"/>
    <col min="4105" max="4105" width="18.5546875" style="273" customWidth="1"/>
    <col min="4106" max="4106" width="17.21875" style="273" customWidth="1"/>
    <col min="4107" max="4107" width="12.77734375" style="273" customWidth="1"/>
    <col min="4108" max="4108" width="12.33203125" style="273" customWidth="1"/>
    <col min="4109" max="4352" width="9" style="273"/>
    <col min="4353" max="4353" width="9.33203125" style="273" customWidth="1"/>
    <col min="4354" max="4354" width="7.77734375" style="273" customWidth="1"/>
    <col min="4355" max="4355" width="32.44140625" style="273" customWidth="1"/>
    <col min="4356" max="4356" width="64.77734375" style="273" customWidth="1"/>
    <col min="4357" max="4357" width="18.33203125" style="273" customWidth="1"/>
    <col min="4358" max="4358" width="18.5546875" style="273" customWidth="1"/>
    <col min="4359" max="4359" width="22" style="273" customWidth="1"/>
    <col min="4360" max="4360" width="15.21875" style="273" customWidth="1"/>
    <col min="4361" max="4361" width="18.5546875" style="273" customWidth="1"/>
    <col min="4362" max="4362" width="17.21875" style="273" customWidth="1"/>
    <col min="4363" max="4363" width="12.77734375" style="273" customWidth="1"/>
    <col min="4364" max="4364" width="12.33203125" style="273" customWidth="1"/>
    <col min="4365" max="4608" width="9" style="273"/>
    <col min="4609" max="4609" width="9.33203125" style="273" customWidth="1"/>
    <col min="4610" max="4610" width="7.77734375" style="273" customWidth="1"/>
    <col min="4611" max="4611" width="32.44140625" style="273" customWidth="1"/>
    <col min="4612" max="4612" width="64.77734375" style="273" customWidth="1"/>
    <col min="4613" max="4613" width="18.33203125" style="273" customWidth="1"/>
    <col min="4614" max="4614" width="18.5546875" style="273" customWidth="1"/>
    <col min="4615" max="4615" width="22" style="273" customWidth="1"/>
    <col min="4616" max="4616" width="15.21875" style="273" customWidth="1"/>
    <col min="4617" max="4617" width="18.5546875" style="273" customWidth="1"/>
    <col min="4618" max="4618" width="17.21875" style="273" customWidth="1"/>
    <col min="4619" max="4619" width="12.77734375" style="273" customWidth="1"/>
    <col min="4620" max="4620" width="12.33203125" style="273" customWidth="1"/>
    <col min="4621" max="4864" width="9" style="273"/>
    <col min="4865" max="4865" width="9.33203125" style="273" customWidth="1"/>
    <col min="4866" max="4866" width="7.77734375" style="273" customWidth="1"/>
    <col min="4867" max="4867" width="32.44140625" style="273" customWidth="1"/>
    <col min="4868" max="4868" width="64.77734375" style="273" customWidth="1"/>
    <col min="4869" max="4869" width="18.33203125" style="273" customWidth="1"/>
    <col min="4870" max="4870" width="18.5546875" style="273" customWidth="1"/>
    <col min="4871" max="4871" width="22" style="273" customWidth="1"/>
    <col min="4872" max="4872" width="15.21875" style="273" customWidth="1"/>
    <col min="4873" max="4873" width="18.5546875" style="273" customWidth="1"/>
    <col min="4874" max="4874" width="17.21875" style="273" customWidth="1"/>
    <col min="4875" max="4875" width="12.77734375" style="273" customWidth="1"/>
    <col min="4876" max="4876" width="12.33203125" style="273" customWidth="1"/>
    <col min="4877" max="5120" width="9" style="273"/>
    <col min="5121" max="5121" width="9.33203125" style="273" customWidth="1"/>
    <col min="5122" max="5122" width="7.77734375" style="273" customWidth="1"/>
    <col min="5123" max="5123" width="32.44140625" style="273" customWidth="1"/>
    <col min="5124" max="5124" width="64.77734375" style="273" customWidth="1"/>
    <col min="5125" max="5125" width="18.33203125" style="273" customWidth="1"/>
    <col min="5126" max="5126" width="18.5546875" style="273" customWidth="1"/>
    <col min="5127" max="5127" width="22" style="273" customWidth="1"/>
    <col min="5128" max="5128" width="15.21875" style="273" customWidth="1"/>
    <col min="5129" max="5129" width="18.5546875" style="273" customWidth="1"/>
    <col min="5130" max="5130" width="17.21875" style="273" customWidth="1"/>
    <col min="5131" max="5131" width="12.77734375" style="273" customWidth="1"/>
    <col min="5132" max="5132" width="12.33203125" style="273" customWidth="1"/>
    <col min="5133" max="5376" width="9" style="273"/>
    <col min="5377" max="5377" width="9.33203125" style="273" customWidth="1"/>
    <col min="5378" max="5378" width="7.77734375" style="273" customWidth="1"/>
    <col min="5379" max="5379" width="32.44140625" style="273" customWidth="1"/>
    <col min="5380" max="5380" width="64.77734375" style="273" customWidth="1"/>
    <col min="5381" max="5381" width="18.33203125" style="273" customWidth="1"/>
    <col min="5382" max="5382" width="18.5546875" style="273" customWidth="1"/>
    <col min="5383" max="5383" width="22" style="273" customWidth="1"/>
    <col min="5384" max="5384" width="15.21875" style="273" customWidth="1"/>
    <col min="5385" max="5385" width="18.5546875" style="273" customWidth="1"/>
    <col min="5386" max="5386" width="17.21875" style="273" customWidth="1"/>
    <col min="5387" max="5387" width="12.77734375" style="273" customWidth="1"/>
    <col min="5388" max="5388" width="12.33203125" style="273" customWidth="1"/>
    <col min="5389" max="5632" width="9" style="273"/>
    <col min="5633" max="5633" width="9.33203125" style="273" customWidth="1"/>
    <col min="5634" max="5634" width="7.77734375" style="273" customWidth="1"/>
    <col min="5635" max="5635" width="32.44140625" style="273" customWidth="1"/>
    <col min="5636" max="5636" width="64.77734375" style="273" customWidth="1"/>
    <col min="5637" max="5637" width="18.33203125" style="273" customWidth="1"/>
    <col min="5638" max="5638" width="18.5546875" style="273" customWidth="1"/>
    <col min="5639" max="5639" width="22" style="273" customWidth="1"/>
    <col min="5640" max="5640" width="15.21875" style="273" customWidth="1"/>
    <col min="5641" max="5641" width="18.5546875" style="273" customWidth="1"/>
    <col min="5642" max="5642" width="17.21875" style="273" customWidth="1"/>
    <col min="5643" max="5643" width="12.77734375" style="273" customWidth="1"/>
    <col min="5644" max="5644" width="12.33203125" style="273" customWidth="1"/>
    <col min="5645" max="5888" width="9" style="273"/>
    <col min="5889" max="5889" width="9.33203125" style="273" customWidth="1"/>
    <col min="5890" max="5890" width="7.77734375" style="273" customWidth="1"/>
    <col min="5891" max="5891" width="32.44140625" style="273" customWidth="1"/>
    <col min="5892" max="5892" width="64.77734375" style="273" customWidth="1"/>
    <col min="5893" max="5893" width="18.33203125" style="273" customWidth="1"/>
    <col min="5894" max="5894" width="18.5546875" style="273" customWidth="1"/>
    <col min="5895" max="5895" width="22" style="273" customWidth="1"/>
    <col min="5896" max="5896" width="15.21875" style="273" customWidth="1"/>
    <col min="5897" max="5897" width="18.5546875" style="273" customWidth="1"/>
    <col min="5898" max="5898" width="17.21875" style="273" customWidth="1"/>
    <col min="5899" max="5899" width="12.77734375" style="273" customWidth="1"/>
    <col min="5900" max="5900" width="12.33203125" style="273" customWidth="1"/>
    <col min="5901" max="6144" width="9" style="273"/>
    <col min="6145" max="6145" width="9.33203125" style="273" customWidth="1"/>
    <col min="6146" max="6146" width="7.77734375" style="273" customWidth="1"/>
    <col min="6147" max="6147" width="32.44140625" style="273" customWidth="1"/>
    <col min="6148" max="6148" width="64.77734375" style="273" customWidth="1"/>
    <col min="6149" max="6149" width="18.33203125" style="273" customWidth="1"/>
    <col min="6150" max="6150" width="18.5546875" style="273" customWidth="1"/>
    <col min="6151" max="6151" width="22" style="273" customWidth="1"/>
    <col min="6152" max="6152" width="15.21875" style="273" customWidth="1"/>
    <col min="6153" max="6153" width="18.5546875" style="273" customWidth="1"/>
    <col min="6154" max="6154" width="17.21875" style="273" customWidth="1"/>
    <col min="6155" max="6155" width="12.77734375" style="273" customWidth="1"/>
    <col min="6156" max="6156" width="12.33203125" style="273" customWidth="1"/>
    <col min="6157" max="6400" width="9" style="273"/>
    <col min="6401" max="6401" width="9.33203125" style="273" customWidth="1"/>
    <col min="6402" max="6402" width="7.77734375" style="273" customWidth="1"/>
    <col min="6403" max="6403" width="32.44140625" style="273" customWidth="1"/>
    <col min="6404" max="6404" width="64.77734375" style="273" customWidth="1"/>
    <col min="6405" max="6405" width="18.33203125" style="273" customWidth="1"/>
    <col min="6406" max="6406" width="18.5546875" style="273" customWidth="1"/>
    <col min="6407" max="6407" width="22" style="273" customWidth="1"/>
    <col min="6408" max="6408" width="15.21875" style="273" customWidth="1"/>
    <col min="6409" max="6409" width="18.5546875" style="273" customWidth="1"/>
    <col min="6410" max="6410" width="17.21875" style="273" customWidth="1"/>
    <col min="6411" max="6411" width="12.77734375" style="273" customWidth="1"/>
    <col min="6412" max="6412" width="12.33203125" style="273" customWidth="1"/>
    <col min="6413" max="6656" width="9" style="273"/>
    <col min="6657" max="6657" width="9.33203125" style="273" customWidth="1"/>
    <col min="6658" max="6658" width="7.77734375" style="273" customWidth="1"/>
    <col min="6659" max="6659" width="32.44140625" style="273" customWidth="1"/>
    <col min="6660" max="6660" width="64.77734375" style="273" customWidth="1"/>
    <col min="6661" max="6661" width="18.33203125" style="273" customWidth="1"/>
    <col min="6662" max="6662" width="18.5546875" style="273" customWidth="1"/>
    <col min="6663" max="6663" width="22" style="273" customWidth="1"/>
    <col min="6664" max="6664" width="15.21875" style="273" customWidth="1"/>
    <col min="6665" max="6665" width="18.5546875" style="273" customWidth="1"/>
    <col min="6666" max="6666" width="17.21875" style="273" customWidth="1"/>
    <col min="6667" max="6667" width="12.77734375" style="273" customWidth="1"/>
    <col min="6668" max="6668" width="12.33203125" style="273" customWidth="1"/>
    <col min="6669" max="6912" width="9" style="273"/>
    <col min="6913" max="6913" width="9.33203125" style="273" customWidth="1"/>
    <col min="6914" max="6914" width="7.77734375" style="273" customWidth="1"/>
    <col min="6915" max="6915" width="32.44140625" style="273" customWidth="1"/>
    <col min="6916" max="6916" width="64.77734375" style="273" customWidth="1"/>
    <col min="6917" max="6917" width="18.33203125" style="273" customWidth="1"/>
    <col min="6918" max="6918" width="18.5546875" style="273" customWidth="1"/>
    <col min="6919" max="6919" width="22" style="273" customWidth="1"/>
    <col min="6920" max="6920" width="15.21875" style="273" customWidth="1"/>
    <col min="6921" max="6921" width="18.5546875" style="273" customWidth="1"/>
    <col min="6922" max="6922" width="17.21875" style="273" customWidth="1"/>
    <col min="6923" max="6923" width="12.77734375" style="273" customWidth="1"/>
    <col min="6924" max="6924" width="12.33203125" style="273" customWidth="1"/>
    <col min="6925" max="7168" width="9" style="273"/>
    <col min="7169" max="7169" width="9.33203125" style="273" customWidth="1"/>
    <col min="7170" max="7170" width="7.77734375" style="273" customWidth="1"/>
    <col min="7171" max="7171" width="32.44140625" style="273" customWidth="1"/>
    <col min="7172" max="7172" width="64.77734375" style="273" customWidth="1"/>
    <col min="7173" max="7173" width="18.33203125" style="273" customWidth="1"/>
    <col min="7174" max="7174" width="18.5546875" style="273" customWidth="1"/>
    <col min="7175" max="7175" width="22" style="273" customWidth="1"/>
    <col min="7176" max="7176" width="15.21875" style="273" customWidth="1"/>
    <col min="7177" max="7177" width="18.5546875" style="273" customWidth="1"/>
    <col min="7178" max="7178" width="17.21875" style="273" customWidth="1"/>
    <col min="7179" max="7179" width="12.77734375" style="273" customWidth="1"/>
    <col min="7180" max="7180" width="12.33203125" style="273" customWidth="1"/>
    <col min="7181" max="7424" width="9" style="273"/>
    <col min="7425" max="7425" width="9.33203125" style="273" customWidth="1"/>
    <col min="7426" max="7426" width="7.77734375" style="273" customWidth="1"/>
    <col min="7427" max="7427" width="32.44140625" style="273" customWidth="1"/>
    <col min="7428" max="7428" width="64.77734375" style="273" customWidth="1"/>
    <col min="7429" max="7429" width="18.33203125" style="273" customWidth="1"/>
    <col min="7430" max="7430" width="18.5546875" style="273" customWidth="1"/>
    <col min="7431" max="7431" width="22" style="273" customWidth="1"/>
    <col min="7432" max="7432" width="15.21875" style="273" customWidth="1"/>
    <col min="7433" max="7433" width="18.5546875" style="273" customWidth="1"/>
    <col min="7434" max="7434" width="17.21875" style="273" customWidth="1"/>
    <col min="7435" max="7435" width="12.77734375" style="273" customWidth="1"/>
    <col min="7436" max="7436" width="12.33203125" style="273" customWidth="1"/>
    <col min="7437" max="7680" width="9" style="273"/>
    <col min="7681" max="7681" width="9.33203125" style="273" customWidth="1"/>
    <col min="7682" max="7682" width="7.77734375" style="273" customWidth="1"/>
    <col min="7683" max="7683" width="32.44140625" style="273" customWidth="1"/>
    <col min="7684" max="7684" width="64.77734375" style="273" customWidth="1"/>
    <col min="7685" max="7685" width="18.33203125" style="273" customWidth="1"/>
    <col min="7686" max="7686" width="18.5546875" style="273" customWidth="1"/>
    <col min="7687" max="7687" width="22" style="273" customWidth="1"/>
    <col min="7688" max="7688" width="15.21875" style="273" customWidth="1"/>
    <col min="7689" max="7689" width="18.5546875" style="273" customWidth="1"/>
    <col min="7690" max="7690" width="17.21875" style="273" customWidth="1"/>
    <col min="7691" max="7691" width="12.77734375" style="273" customWidth="1"/>
    <col min="7692" max="7692" width="12.33203125" style="273" customWidth="1"/>
    <col min="7693" max="7936" width="9" style="273"/>
    <col min="7937" max="7937" width="9.33203125" style="273" customWidth="1"/>
    <col min="7938" max="7938" width="7.77734375" style="273" customWidth="1"/>
    <col min="7939" max="7939" width="32.44140625" style="273" customWidth="1"/>
    <col min="7940" max="7940" width="64.77734375" style="273" customWidth="1"/>
    <col min="7941" max="7941" width="18.33203125" style="273" customWidth="1"/>
    <col min="7942" max="7942" width="18.5546875" style="273" customWidth="1"/>
    <col min="7943" max="7943" width="22" style="273" customWidth="1"/>
    <col min="7944" max="7944" width="15.21875" style="273" customWidth="1"/>
    <col min="7945" max="7945" width="18.5546875" style="273" customWidth="1"/>
    <col min="7946" max="7946" width="17.21875" style="273" customWidth="1"/>
    <col min="7947" max="7947" width="12.77734375" style="273" customWidth="1"/>
    <col min="7948" max="7948" width="12.33203125" style="273" customWidth="1"/>
    <col min="7949" max="8192" width="9" style="273"/>
    <col min="8193" max="8193" width="9.33203125" style="273" customWidth="1"/>
    <col min="8194" max="8194" width="7.77734375" style="273" customWidth="1"/>
    <col min="8195" max="8195" width="32.44140625" style="273" customWidth="1"/>
    <col min="8196" max="8196" width="64.77734375" style="273" customWidth="1"/>
    <col min="8197" max="8197" width="18.33203125" style="273" customWidth="1"/>
    <col min="8198" max="8198" width="18.5546875" style="273" customWidth="1"/>
    <col min="8199" max="8199" width="22" style="273" customWidth="1"/>
    <col min="8200" max="8200" width="15.21875" style="273" customWidth="1"/>
    <col min="8201" max="8201" width="18.5546875" style="273" customWidth="1"/>
    <col min="8202" max="8202" width="17.21875" style="273" customWidth="1"/>
    <col min="8203" max="8203" width="12.77734375" style="273" customWidth="1"/>
    <col min="8204" max="8204" width="12.33203125" style="273" customWidth="1"/>
    <col min="8205" max="8448" width="9" style="273"/>
    <col min="8449" max="8449" width="9.33203125" style="273" customWidth="1"/>
    <col min="8450" max="8450" width="7.77734375" style="273" customWidth="1"/>
    <col min="8451" max="8451" width="32.44140625" style="273" customWidth="1"/>
    <col min="8452" max="8452" width="64.77734375" style="273" customWidth="1"/>
    <col min="8453" max="8453" width="18.33203125" style="273" customWidth="1"/>
    <col min="8454" max="8454" width="18.5546875" style="273" customWidth="1"/>
    <col min="8455" max="8455" width="22" style="273" customWidth="1"/>
    <col min="8456" max="8456" width="15.21875" style="273" customWidth="1"/>
    <col min="8457" max="8457" width="18.5546875" style="273" customWidth="1"/>
    <col min="8458" max="8458" width="17.21875" style="273" customWidth="1"/>
    <col min="8459" max="8459" width="12.77734375" style="273" customWidth="1"/>
    <col min="8460" max="8460" width="12.33203125" style="273" customWidth="1"/>
    <col min="8461" max="8704" width="9" style="273"/>
    <col min="8705" max="8705" width="9.33203125" style="273" customWidth="1"/>
    <col min="8706" max="8706" width="7.77734375" style="273" customWidth="1"/>
    <col min="8707" max="8707" width="32.44140625" style="273" customWidth="1"/>
    <col min="8708" max="8708" width="64.77734375" style="273" customWidth="1"/>
    <col min="8709" max="8709" width="18.33203125" style="273" customWidth="1"/>
    <col min="8710" max="8710" width="18.5546875" style="273" customWidth="1"/>
    <col min="8711" max="8711" width="22" style="273" customWidth="1"/>
    <col min="8712" max="8712" width="15.21875" style="273" customWidth="1"/>
    <col min="8713" max="8713" width="18.5546875" style="273" customWidth="1"/>
    <col min="8714" max="8714" width="17.21875" style="273" customWidth="1"/>
    <col min="8715" max="8715" width="12.77734375" style="273" customWidth="1"/>
    <col min="8716" max="8716" width="12.33203125" style="273" customWidth="1"/>
    <col min="8717" max="8960" width="9" style="273"/>
    <col min="8961" max="8961" width="9.33203125" style="273" customWidth="1"/>
    <col min="8962" max="8962" width="7.77734375" style="273" customWidth="1"/>
    <col min="8963" max="8963" width="32.44140625" style="273" customWidth="1"/>
    <col min="8964" max="8964" width="64.77734375" style="273" customWidth="1"/>
    <col min="8965" max="8965" width="18.33203125" style="273" customWidth="1"/>
    <col min="8966" max="8966" width="18.5546875" style="273" customWidth="1"/>
    <col min="8967" max="8967" width="22" style="273" customWidth="1"/>
    <col min="8968" max="8968" width="15.21875" style="273" customWidth="1"/>
    <col min="8969" max="8969" width="18.5546875" style="273" customWidth="1"/>
    <col min="8970" max="8970" width="17.21875" style="273" customWidth="1"/>
    <col min="8971" max="8971" width="12.77734375" style="273" customWidth="1"/>
    <col min="8972" max="8972" width="12.33203125" style="273" customWidth="1"/>
    <col min="8973" max="9216" width="9" style="273"/>
    <col min="9217" max="9217" width="9.33203125" style="273" customWidth="1"/>
    <col min="9218" max="9218" width="7.77734375" style="273" customWidth="1"/>
    <col min="9219" max="9219" width="32.44140625" style="273" customWidth="1"/>
    <col min="9220" max="9220" width="64.77734375" style="273" customWidth="1"/>
    <col min="9221" max="9221" width="18.33203125" style="273" customWidth="1"/>
    <col min="9222" max="9222" width="18.5546875" style="273" customWidth="1"/>
    <col min="9223" max="9223" width="22" style="273" customWidth="1"/>
    <col min="9224" max="9224" width="15.21875" style="273" customWidth="1"/>
    <col min="9225" max="9225" width="18.5546875" style="273" customWidth="1"/>
    <col min="9226" max="9226" width="17.21875" style="273" customWidth="1"/>
    <col min="9227" max="9227" width="12.77734375" style="273" customWidth="1"/>
    <col min="9228" max="9228" width="12.33203125" style="273" customWidth="1"/>
    <col min="9229" max="9472" width="9" style="273"/>
    <col min="9473" max="9473" width="9.33203125" style="273" customWidth="1"/>
    <col min="9474" max="9474" width="7.77734375" style="273" customWidth="1"/>
    <col min="9475" max="9475" width="32.44140625" style="273" customWidth="1"/>
    <col min="9476" max="9476" width="64.77734375" style="273" customWidth="1"/>
    <col min="9477" max="9477" width="18.33203125" style="273" customWidth="1"/>
    <col min="9478" max="9478" width="18.5546875" style="273" customWidth="1"/>
    <col min="9479" max="9479" width="22" style="273" customWidth="1"/>
    <col min="9480" max="9480" width="15.21875" style="273" customWidth="1"/>
    <col min="9481" max="9481" width="18.5546875" style="273" customWidth="1"/>
    <col min="9482" max="9482" width="17.21875" style="273" customWidth="1"/>
    <col min="9483" max="9483" width="12.77734375" style="273" customWidth="1"/>
    <col min="9484" max="9484" width="12.33203125" style="273" customWidth="1"/>
    <col min="9485" max="9728" width="9" style="273"/>
    <col min="9729" max="9729" width="9.33203125" style="273" customWidth="1"/>
    <col min="9730" max="9730" width="7.77734375" style="273" customWidth="1"/>
    <col min="9731" max="9731" width="32.44140625" style="273" customWidth="1"/>
    <col min="9732" max="9732" width="64.77734375" style="273" customWidth="1"/>
    <col min="9733" max="9733" width="18.33203125" style="273" customWidth="1"/>
    <col min="9734" max="9734" width="18.5546875" style="273" customWidth="1"/>
    <col min="9735" max="9735" width="22" style="273" customWidth="1"/>
    <col min="9736" max="9736" width="15.21875" style="273" customWidth="1"/>
    <col min="9737" max="9737" width="18.5546875" style="273" customWidth="1"/>
    <col min="9738" max="9738" width="17.21875" style="273" customWidth="1"/>
    <col min="9739" max="9739" width="12.77734375" style="273" customWidth="1"/>
    <col min="9740" max="9740" width="12.33203125" style="273" customWidth="1"/>
    <col min="9741" max="9984" width="9" style="273"/>
    <col min="9985" max="9985" width="9.33203125" style="273" customWidth="1"/>
    <col min="9986" max="9986" width="7.77734375" style="273" customWidth="1"/>
    <col min="9987" max="9987" width="32.44140625" style="273" customWidth="1"/>
    <col min="9988" max="9988" width="64.77734375" style="273" customWidth="1"/>
    <col min="9989" max="9989" width="18.33203125" style="273" customWidth="1"/>
    <col min="9990" max="9990" width="18.5546875" style="273" customWidth="1"/>
    <col min="9991" max="9991" width="22" style="273" customWidth="1"/>
    <col min="9992" max="9992" width="15.21875" style="273" customWidth="1"/>
    <col min="9993" max="9993" width="18.5546875" style="273" customWidth="1"/>
    <col min="9994" max="9994" width="17.21875" style="273" customWidth="1"/>
    <col min="9995" max="9995" width="12.77734375" style="273" customWidth="1"/>
    <col min="9996" max="9996" width="12.33203125" style="273" customWidth="1"/>
    <col min="9997" max="10240" width="9" style="273"/>
    <col min="10241" max="10241" width="9.33203125" style="273" customWidth="1"/>
    <col min="10242" max="10242" width="7.77734375" style="273" customWidth="1"/>
    <col min="10243" max="10243" width="32.44140625" style="273" customWidth="1"/>
    <col min="10244" max="10244" width="64.77734375" style="273" customWidth="1"/>
    <col min="10245" max="10245" width="18.33203125" style="273" customWidth="1"/>
    <col min="10246" max="10246" width="18.5546875" style="273" customWidth="1"/>
    <col min="10247" max="10247" width="22" style="273" customWidth="1"/>
    <col min="10248" max="10248" width="15.21875" style="273" customWidth="1"/>
    <col min="10249" max="10249" width="18.5546875" style="273" customWidth="1"/>
    <col min="10250" max="10250" width="17.21875" style="273" customWidth="1"/>
    <col min="10251" max="10251" width="12.77734375" style="273" customWidth="1"/>
    <col min="10252" max="10252" width="12.33203125" style="273" customWidth="1"/>
    <col min="10253" max="10496" width="9" style="273"/>
    <col min="10497" max="10497" width="9.33203125" style="273" customWidth="1"/>
    <col min="10498" max="10498" width="7.77734375" style="273" customWidth="1"/>
    <col min="10499" max="10499" width="32.44140625" style="273" customWidth="1"/>
    <col min="10500" max="10500" width="64.77734375" style="273" customWidth="1"/>
    <col min="10501" max="10501" width="18.33203125" style="273" customWidth="1"/>
    <col min="10502" max="10502" width="18.5546875" style="273" customWidth="1"/>
    <col min="10503" max="10503" width="22" style="273" customWidth="1"/>
    <col min="10504" max="10504" width="15.21875" style="273" customWidth="1"/>
    <col min="10505" max="10505" width="18.5546875" style="273" customWidth="1"/>
    <col min="10506" max="10506" width="17.21875" style="273" customWidth="1"/>
    <col min="10507" max="10507" width="12.77734375" style="273" customWidth="1"/>
    <col min="10508" max="10508" width="12.33203125" style="273" customWidth="1"/>
    <col min="10509" max="10752" width="9" style="273"/>
    <col min="10753" max="10753" width="9.33203125" style="273" customWidth="1"/>
    <col min="10754" max="10754" width="7.77734375" style="273" customWidth="1"/>
    <col min="10755" max="10755" width="32.44140625" style="273" customWidth="1"/>
    <col min="10756" max="10756" width="64.77734375" style="273" customWidth="1"/>
    <col min="10757" max="10757" width="18.33203125" style="273" customWidth="1"/>
    <col min="10758" max="10758" width="18.5546875" style="273" customWidth="1"/>
    <col min="10759" max="10759" width="22" style="273" customWidth="1"/>
    <col min="10760" max="10760" width="15.21875" style="273" customWidth="1"/>
    <col min="10761" max="10761" width="18.5546875" style="273" customWidth="1"/>
    <col min="10762" max="10762" width="17.21875" style="273" customWidth="1"/>
    <col min="10763" max="10763" width="12.77734375" style="273" customWidth="1"/>
    <col min="10764" max="10764" width="12.33203125" style="273" customWidth="1"/>
    <col min="10765" max="11008" width="9" style="273"/>
    <col min="11009" max="11009" width="9.33203125" style="273" customWidth="1"/>
    <col min="11010" max="11010" width="7.77734375" style="273" customWidth="1"/>
    <col min="11011" max="11011" width="32.44140625" style="273" customWidth="1"/>
    <col min="11012" max="11012" width="64.77734375" style="273" customWidth="1"/>
    <col min="11013" max="11013" width="18.33203125" style="273" customWidth="1"/>
    <col min="11014" max="11014" width="18.5546875" style="273" customWidth="1"/>
    <col min="11015" max="11015" width="22" style="273" customWidth="1"/>
    <col min="11016" max="11016" width="15.21875" style="273" customWidth="1"/>
    <col min="11017" max="11017" width="18.5546875" style="273" customWidth="1"/>
    <col min="11018" max="11018" width="17.21875" style="273" customWidth="1"/>
    <col min="11019" max="11019" width="12.77734375" style="273" customWidth="1"/>
    <col min="11020" max="11020" width="12.33203125" style="273" customWidth="1"/>
    <col min="11021" max="11264" width="9" style="273"/>
    <col min="11265" max="11265" width="9.33203125" style="273" customWidth="1"/>
    <col min="11266" max="11266" width="7.77734375" style="273" customWidth="1"/>
    <col min="11267" max="11267" width="32.44140625" style="273" customWidth="1"/>
    <col min="11268" max="11268" width="64.77734375" style="273" customWidth="1"/>
    <col min="11269" max="11269" width="18.33203125" style="273" customWidth="1"/>
    <col min="11270" max="11270" width="18.5546875" style="273" customWidth="1"/>
    <col min="11271" max="11271" width="22" style="273" customWidth="1"/>
    <col min="11272" max="11272" width="15.21875" style="273" customWidth="1"/>
    <col min="11273" max="11273" width="18.5546875" style="273" customWidth="1"/>
    <col min="11274" max="11274" width="17.21875" style="273" customWidth="1"/>
    <col min="11275" max="11275" width="12.77734375" style="273" customWidth="1"/>
    <col min="11276" max="11276" width="12.33203125" style="273" customWidth="1"/>
    <col min="11277" max="11520" width="9" style="273"/>
    <col min="11521" max="11521" width="9.33203125" style="273" customWidth="1"/>
    <col min="11522" max="11522" width="7.77734375" style="273" customWidth="1"/>
    <col min="11523" max="11523" width="32.44140625" style="273" customWidth="1"/>
    <col min="11524" max="11524" width="64.77734375" style="273" customWidth="1"/>
    <col min="11525" max="11525" width="18.33203125" style="273" customWidth="1"/>
    <col min="11526" max="11526" width="18.5546875" style="273" customWidth="1"/>
    <col min="11527" max="11527" width="22" style="273" customWidth="1"/>
    <col min="11528" max="11528" width="15.21875" style="273" customWidth="1"/>
    <col min="11529" max="11529" width="18.5546875" style="273" customWidth="1"/>
    <col min="11530" max="11530" width="17.21875" style="273" customWidth="1"/>
    <col min="11531" max="11531" width="12.77734375" style="273" customWidth="1"/>
    <col min="11532" max="11532" width="12.33203125" style="273" customWidth="1"/>
    <col min="11533" max="11776" width="9" style="273"/>
    <col min="11777" max="11777" width="9.33203125" style="273" customWidth="1"/>
    <col min="11778" max="11778" width="7.77734375" style="273" customWidth="1"/>
    <col min="11779" max="11779" width="32.44140625" style="273" customWidth="1"/>
    <col min="11780" max="11780" width="64.77734375" style="273" customWidth="1"/>
    <col min="11781" max="11781" width="18.33203125" style="273" customWidth="1"/>
    <col min="11782" max="11782" width="18.5546875" style="273" customWidth="1"/>
    <col min="11783" max="11783" width="22" style="273" customWidth="1"/>
    <col min="11784" max="11784" width="15.21875" style="273" customWidth="1"/>
    <col min="11785" max="11785" width="18.5546875" style="273" customWidth="1"/>
    <col min="11786" max="11786" width="17.21875" style="273" customWidth="1"/>
    <col min="11787" max="11787" width="12.77734375" style="273" customWidth="1"/>
    <col min="11788" max="11788" width="12.33203125" style="273" customWidth="1"/>
    <col min="11789" max="12032" width="9" style="273"/>
    <col min="12033" max="12033" width="9.33203125" style="273" customWidth="1"/>
    <col min="12034" max="12034" width="7.77734375" style="273" customWidth="1"/>
    <col min="12035" max="12035" width="32.44140625" style="273" customWidth="1"/>
    <col min="12036" max="12036" width="64.77734375" style="273" customWidth="1"/>
    <col min="12037" max="12037" width="18.33203125" style="273" customWidth="1"/>
    <col min="12038" max="12038" width="18.5546875" style="273" customWidth="1"/>
    <col min="12039" max="12039" width="22" style="273" customWidth="1"/>
    <col min="12040" max="12040" width="15.21875" style="273" customWidth="1"/>
    <col min="12041" max="12041" width="18.5546875" style="273" customWidth="1"/>
    <col min="12042" max="12042" width="17.21875" style="273" customWidth="1"/>
    <col min="12043" max="12043" width="12.77734375" style="273" customWidth="1"/>
    <col min="12044" max="12044" width="12.33203125" style="273" customWidth="1"/>
    <col min="12045" max="12288" width="9" style="273"/>
    <col min="12289" max="12289" width="9.33203125" style="273" customWidth="1"/>
    <col min="12290" max="12290" width="7.77734375" style="273" customWidth="1"/>
    <col min="12291" max="12291" width="32.44140625" style="273" customWidth="1"/>
    <col min="12292" max="12292" width="64.77734375" style="273" customWidth="1"/>
    <col min="12293" max="12293" width="18.33203125" style="273" customWidth="1"/>
    <col min="12294" max="12294" width="18.5546875" style="273" customWidth="1"/>
    <col min="12295" max="12295" width="22" style="273" customWidth="1"/>
    <col min="12296" max="12296" width="15.21875" style="273" customWidth="1"/>
    <col min="12297" max="12297" width="18.5546875" style="273" customWidth="1"/>
    <col min="12298" max="12298" width="17.21875" style="273" customWidth="1"/>
    <col min="12299" max="12299" width="12.77734375" style="273" customWidth="1"/>
    <col min="12300" max="12300" width="12.33203125" style="273" customWidth="1"/>
    <col min="12301" max="12544" width="9" style="273"/>
    <col min="12545" max="12545" width="9.33203125" style="273" customWidth="1"/>
    <col min="12546" max="12546" width="7.77734375" style="273" customWidth="1"/>
    <col min="12547" max="12547" width="32.44140625" style="273" customWidth="1"/>
    <col min="12548" max="12548" width="64.77734375" style="273" customWidth="1"/>
    <col min="12549" max="12549" width="18.33203125" style="273" customWidth="1"/>
    <col min="12550" max="12550" width="18.5546875" style="273" customWidth="1"/>
    <col min="12551" max="12551" width="22" style="273" customWidth="1"/>
    <col min="12552" max="12552" width="15.21875" style="273" customWidth="1"/>
    <col min="12553" max="12553" width="18.5546875" style="273" customWidth="1"/>
    <col min="12554" max="12554" width="17.21875" style="273" customWidth="1"/>
    <col min="12555" max="12555" width="12.77734375" style="273" customWidth="1"/>
    <col min="12556" max="12556" width="12.33203125" style="273" customWidth="1"/>
    <col min="12557" max="12800" width="9" style="273"/>
    <col min="12801" max="12801" width="9.33203125" style="273" customWidth="1"/>
    <col min="12802" max="12802" width="7.77734375" style="273" customWidth="1"/>
    <col min="12803" max="12803" width="32.44140625" style="273" customWidth="1"/>
    <col min="12804" max="12804" width="64.77734375" style="273" customWidth="1"/>
    <col min="12805" max="12805" width="18.33203125" style="273" customWidth="1"/>
    <col min="12806" max="12806" width="18.5546875" style="273" customWidth="1"/>
    <col min="12807" max="12807" width="22" style="273" customWidth="1"/>
    <col min="12808" max="12808" width="15.21875" style="273" customWidth="1"/>
    <col min="12809" max="12809" width="18.5546875" style="273" customWidth="1"/>
    <col min="12810" max="12810" width="17.21875" style="273" customWidth="1"/>
    <col min="12811" max="12811" width="12.77734375" style="273" customWidth="1"/>
    <col min="12812" max="12812" width="12.33203125" style="273" customWidth="1"/>
    <col min="12813" max="13056" width="9" style="273"/>
    <col min="13057" max="13057" width="9.33203125" style="273" customWidth="1"/>
    <col min="13058" max="13058" width="7.77734375" style="273" customWidth="1"/>
    <col min="13059" max="13059" width="32.44140625" style="273" customWidth="1"/>
    <col min="13060" max="13060" width="64.77734375" style="273" customWidth="1"/>
    <col min="13061" max="13061" width="18.33203125" style="273" customWidth="1"/>
    <col min="13062" max="13062" width="18.5546875" style="273" customWidth="1"/>
    <col min="13063" max="13063" width="22" style="273" customWidth="1"/>
    <col min="13064" max="13064" width="15.21875" style="273" customWidth="1"/>
    <col min="13065" max="13065" width="18.5546875" style="273" customWidth="1"/>
    <col min="13066" max="13066" width="17.21875" style="273" customWidth="1"/>
    <col min="13067" max="13067" width="12.77734375" style="273" customWidth="1"/>
    <col min="13068" max="13068" width="12.33203125" style="273" customWidth="1"/>
    <col min="13069" max="13312" width="9" style="273"/>
    <col min="13313" max="13313" width="9.33203125" style="273" customWidth="1"/>
    <col min="13314" max="13314" width="7.77734375" style="273" customWidth="1"/>
    <col min="13315" max="13315" width="32.44140625" style="273" customWidth="1"/>
    <col min="13316" max="13316" width="64.77734375" style="273" customWidth="1"/>
    <col min="13317" max="13317" width="18.33203125" style="273" customWidth="1"/>
    <col min="13318" max="13318" width="18.5546875" style="273" customWidth="1"/>
    <col min="13319" max="13319" width="22" style="273" customWidth="1"/>
    <col min="13320" max="13320" width="15.21875" style="273" customWidth="1"/>
    <col min="13321" max="13321" width="18.5546875" style="273" customWidth="1"/>
    <col min="13322" max="13322" width="17.21875" style="273" customWidth="1"/>
    <col min="13323" max="13323" width="12.77734375" style="273" customWidth="1"/>
    <col min="13324" max="13324" width="12.33203125" style="273" customWidth="1"/>
    <col min="13325" max="13568" width="9" style="273"/>
    <col min="13569" max="13569" width="9.33203125" style="273" customWidth="1"/>
    <col min="13570" max="13570" width="7.77734375" style="273" customWidth="1"/>
    <col min="13571" max="13571" width="32.44140625" style="273" customWidth="1"/>
    <col min="13572" max="13572" width="64.77734375" style="273" customWidth="1"/>
    <col min="13573" max="13573" width="18.33203125" style="273" customWidth="1"/>
    <col min="13574" max="13574" width="18.5546875" style="273" customWidth="1"/>
    <col min="13575" max="13575" width="22" style="273" customWidth="1"/>
    <col min="13576" max="13576" width="15.21875" style="273" customWidth="1"/>
    <col min="13577" max="13577" width="18.5546875" style="273" customWidth="1"/>
    <col min="13578" max="13578" width="17.21875" style="273" customWidth="1"/>
    <col min="13579" max="13579" width="12.77734375" style="273" customWidth="1"/>
    <col min="13580" max="13580" width="12.33203125" style="273" customWidth="1"/>
    <col min="13581" max="13824" width="9" style="273"/>
    <col min="13825" max="13825" width="9.33203125" style="273" customWidth="1"/>
    <col min="13826" max="13826" width="7.77734375" style="273" customWidth="1"/>
    <col min="13827" max="13827" width="32.44140625" style="273" customWidth="1"/>
    <col min="13828" max="13828" width="64.77734375" style="273" customWidth="1"/>
    <col min="13829" max="13829" width="18.33203125" style="273" customWidth="1"/>
    <col min="13830" max="13830" width="18.5546875" style="273" customWidth="1"/>
    <col min="13831" max="13831" width="22" style="273" customWidth="1"/>
    <col min="13832" max="13832" width="15.21875" style="273" customWidth="1"/>
    <col min="13833" max="13833" width="18.5546875" style="273" customWidth="1"/>
    <col min="13834" max="13834" width="17.21875" style="273" customWidth="1"/>
    <col min="13835" max="13835" width="12.77734375" style="273" customWidth="1"/>
    <col min="13836" max="13836" width="12.33203125" style="273" customWidth="1"/>
    <col min="13837" max="14080" width="9" style="273"/>
    <col min="14081" max="14081" width="9.33203125" style="273" customWidth="1"/>
    <col min="14082" max="14082" width="7.77734375" style="273" customWidth="1"/>
    <col min="14083" max="14083" width="32.44140625" style="273" customWidth="1"/>
    <col min="14084" max="14084" width="64.77734375" style="273" customWidth="1"/>
    <col min="14085" max="14085" width="18.33203125" style="273" customWidth="1"/>
    <col min="14086" max="14086" width="18.5546875" style="273" customWidth="1"/>
    <col min="14087" max="14087" width="22" style="273" customWidth="1"/>
    <col min="14088" max="14088" width="15.21875" style="273" customWidth="1"/>
    <col min="14089" max="14089" width="18.5546875" style="273" customWidth="1"/>
    <col min="14090" max="14090" width="17.21875" style="273" customWidth="1"/>
    <col min="14091" max="14091" width="12.77734375" style="273" customWidth="1"/>
    <col min="14092" max="14092" width="12.33203125" style="273" customWidth="1"/>
    <col min="14093" max="14336" width="9" style="273"/>
    <col min="14337" max="14337" width="9.33203125" style="273" customWidth="1"/>
    <col min="14338" max="14338" width="7.77734375" style="273" customWidth="1"/>
    <col min="14339" max="14339" width="32.44140625" style="273" customWidth="1"/>
    <col min="14340" max="14340" width="64.77734375" style="273" customWidth="1"/>
    <col min="14341" max="14341" width="18.33203125" style="273" customWidth="1"/>
    <col min="14342" max="14342" width="18.5546875" style="273" customWidth="1"/>
    <col min="14343" max="14343" width="22" style="273" customWidth="1"/>
    <col min="14344" max="14344" width="15.21875" style="273" customWidth="1"/>
    <col min="14345" max="14345" width="18.5546875" style="273" customWidth="1"/>
    <col min="14346" max="14346" width="17.21875" style="273" customWidth="1"/>
    <col min="14347" max="14347" width="12.77734375" style="273" customWidth="1"/>
    <col min="14348" max="14348" width="12.33203125" style="273" customWidth="1"/>
    <col min="14349" max="14592" width="9" style="273"/>
    <col min="14593" max="14593" width="9.33203125" style="273" customWidth="1"/>
    <col min="14594" max="14594" width="7.77734375" style="273" customWidth="1"/>
    <col min="14595" max="14595" width="32.44140625" style="273" customWidth="1"/>
    <col min="14596" max="14596" width="64.77734375" style="273" customWidth="1"/>
    <col min="14597" max="14597" width="18.33203125" style="273" customWidth="1"/>
    <col min="14598" max="14598" width="18.5546875" style="273" customWidth="1"/>
    <col min="14599" max="14599" width="22" style="273" customWidth="1"/>
    <col min="14600" max="14600" width="15.21875" style="273" customWidth="1"/>
    <col min="14601" max="14601" width="18.5546875" style="273" customWidth="1"/>
    <col min="14602" max="14602" width="17.21875" style="273" customWidth="1"/>
    <col min="14603" max="14603" width="12.77734375" style="273" customWidth="1"/>
    <col min="14604" max="14604" width="12.33203125" style="273" customWidth="1"/>
    <col min="14605" max="14848" width="9" style="273"/>
    <col min="14849" max="14849" width="9.33203125" style="273" customWidth="1"/>
    <col min="14850" max="14850" width="7.77734375" style="273" customWidth="1"/>
    <col min="14851" max="14851" width="32.44140625" style="273" customWidth="1"/>
    <col min="14852" max="14852" width="64.77734375" style="273" customWidth="1"/>
    <col min="14853" max="14853" width="18.33203125" style="273" customWidth="1"/>
    <col min="14854" max="14854" width="18.5546875" style="273" customWidth="1"/>
    <col min="14855" max="14855" width="22" style="273" customWidth="1"/>
    <col min="14856" max="14856" width="15.21875" style="273" customWidth="1"/>
    <col min="14857" max="14857" width="18.5546875" style="273" customWidth="1"/>
    <col min="14858" max="14858" width="17.21875" style="273" customWidth="1"/>
    <col min="14859" max="14859" width="12.77734375" style="273" customWidth="1"/>
    <col min="14860" max="14860" width="12.33203125" style="273" customWidth="1"/>
    <col min="14861" max="15104" width="9" style="273"/>
    <col min="15105" max="15105" width="9.33203125" style="273" customWidth="1"/>
    <col min="15106" max="15106" width="7.77734375" style="273" customWidth="1"/>
    <col min="15107" max="15107" width="32.44140625" style="273" customWidth="1"/>
    <col min="15108" max="15108" width="64.77734375" style="273" customWidth="1"/>
    <col min="15109" max="15109" width="18.33203125" style="273" customWidth="1"/>
    <col min="15110" max="15110" width="18.5546875" style="273" customWidth="1"/>
    <col min="15111" max="15111" width="22" style="273" customWidth="1"/>
    <col min="15112" max="15112" width="15.21875" style="273" customWidth="1"/>
    <col min="15113" max="15113" width="18.5546875" style="273" customWidth="1"/>
    <col min="15114" max="15114" width="17.21875" style="273" customWidth="1"/>
    <col min="15115" max="15115" width="12.77734375" style="273" customWidth="1"/>
    <col min="15116" max="15116" width="12.33203125" style="273" customWidth="1"/>
    <col min="15117" max="15360" width="9" style="273"/>
    <col min="15361" max="15361" width="9.33203125" style="273" customWidth="1"/>
    <col min="15362" max="15362" width="7.77734375" style="273" customWidth="1"/>
    <col min="15363" max="15363" width="32.44140625" style="273" customWidth="1"/>
    <col min="15364" max="15364" width="64.77734375" style="273" customWidth="1"/>
    <col min="15365" max="15365" width="18.33203125" style="273" customWidth="1"/>
    <col min="15366" max="15366" width="18.5546875" style="273" customWidth="1"/>
    <col min="15367" max="15367" width="22" style="273" customWidth="1"/>
    <col min="15368" max="15368" width="15.21875" style="273" customWidth="1"/>
    <col min="15369" max="15369" width="18.5546875" style="273" customWidth="1"/>
    <col min="15370" max="15370" width="17.21875" style="273" customWidth="1"/>
    <col min="15371" max="15371" width="12.77734375" style="273" customWidth="1"/>
    <col min="15372" max="15372" width="12.33203125" style="273" customWidth="1"/>
    <col min="15373" max="15616" width="9" style="273"/>
    <col min="15617" max="15617" width="9.33203125" style="273" customWidth="1"/>
    <col min="15618" max="15618" width="7.77734375" style="273" customWidth="1"/>
    <col min="15619" max="15619" width="32.44140625" style="273" customWidth="1"/>
    <col min="15620" max="15620" width="64.77734375" style="273" customWidth="1"/>
    <col min="15621" max="15621" width="18.33203125" style="273" customWidth="1"/>
    <col min="15622" max="15622" width="18.5546875" style="273" customWidth="1"/>
    <col min="15623" max="15623" width="22" style="273" customWidth="1"/>
    <col min="15624" max="15624" width="15.21875" style="273" customWidth="1"/>
    <col min="15625" max="15625" width="18.5546875" style="273" customWidth="1"/>
    <col min="15626" max="15626" width="17.21875" style="273" customWidth="1"/>
    <col min="15627" max="15627" width="12.77734375" style="273" customWidth="1"/>
    <col min="15628" max="15628" width="12.33203125" style="273" customWidth="1"/>
    <col min="15629" max="15872" width="9" style="273"/>
    <col min="15873" max="15873" width="9.33203125" style="273" customWidth="1"/>
    <col min="15874" max="15874" width="7.77734375" style="273" customWidth="1"/>
    <col min="15875" max="15875" width="32.44140625" style="273" customWidth="1"/>
    <col min="15876" max="15876" width="64.77734375" style="273" customWidth="1"/>
    <col min="15877" max="15877" width="18.33203125" style="273" customWidth="1"/>
    <col min="15878" max="15878" width="18.5546875" style="273" customWidth="1"/>
    <col min="15879" max="15879" width="22" style="273" customWidth="1"/>
    <col min="15880" max="15880" width="15.21875" style="273" customWidth="1"/>
    <col min="15881" max="15881" width="18.5546875" style="273" customWidth="1"/>
    <col min="15882" max="15882" width="17.21875" style="273" customWidth="1"/>
    <col min="15883" max="15883" width="12.77734375" style="273" customWidth="1"/>
    <col min="15884" max="15884" width="12.33203125" style="273" customWidth="1"/>
    <col min="15885" max="16128" width="9" style="273"/>
    <col min="16129" max="16129" width="9.33203125" style="273" customWidth="1"/>
    <col min="16130" max="16130" width="7.77734375" style="273" customWidth="1"/>
    <col min="16131" max="16131" width="32.44140625" style="273" customWidth="1"/>
    <col min="16132" max="16132" width="64.77734375" style="273" customWidth="1"/>
    <col min="16133" max="16133" width="18.33203125" style="273" customWidth="1"/>
    <col min="16134" max="16134" width="18.5546875" style="273" customWidth="1"/>
    <col min="16135" max="16135" width="22" style="273" customWidth="1"/>
    <col min="16136" max="16136" width="15.21875" style="273" customWidth="1"/>
    <col min="16137" max="16137" width="18.5546875" style="273" customWidth="1"/>
    <col min="16138" max="16138" width="17.21875" style="273" customWidth="1"/>
    <col min="16139" max="16139" width="12.77734375" style="273" customWidth="1"/>
    <col min="16140" max="16140" width="12.33203125" style="273" customWidth="1"/>
    <col min="16141" max="16384" width="9" style="273"/>
  </cols>
  <sheetData>
    <row r="1" spans="1:12" ht="19.2">
      <c r="A1" s="263" t="s">
        <v>217</v>
      </c>
      <c r="B1" s="264"/>
      <c r="F1" s="268"/>
    </row>
    <row r="2" spans="1:12" s="274" customFormat="1" ht="21">
      <c r="A2" s="427" t="s">
        <v>218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s="274" customFormat="1" ht="21">
      <c r="A3" s="427" t="s">
        <v>236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s="274" customFormat="1" ht="21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ht="19.8" thickBot="1">
      <c r="A5" s="275"/>
      <c r="B5" s="276"/>
      <c r="D5" s="277"/>
      <c r="K5" s="428" t="s">
        <v>21</v>
      </c>
      <c r="L5" s="428"/>
    </row>
    <row r="6" spans="1:12" ht="17.399999999999999" thickBot="1">
      <c r="A6" s="429" t="s">
        <v>219</v>
      </c>
      <c r="B6" s="430" t="s">
        <v>220</v>
      </c>
      <c r="C6" s="430"/>
      <c r="D6" s="430" t="s">
        <v>221</v>
      </c>
      <c r="E6" s="430" t="s">
        <v>222</v>
      </c>
      <c r="F6" s="430"/>
      <c r="G6" s="431" t="s">
        <v>223</v>
      </c>
      <c r="H6" s="431"/>
      <c r="I6" s="432" t="s">
        <v>24</v>
      </c>
      <c r="J6" s="432"/>
      <c r="K6" s="433" t="s">
        <v>224</v>
      </c>
      <c r="L6" s="433"/>
    </row>
    <row r="7" spans="1:12" ht="67.2">
      <c r="A7" s="429"/>
      <c r="B7" s="430"/>
      <c r="C7" s="430"/>
      <c r="D7" s="430"/>
      <c r="E7" s="278" t="s">
        <v>225</v>
      </c>
      <c r="F7" s="278" t="s">
        <v>226</v>
      </c>
      <c r="G7" s="278" t="s">
        <v>225</v>
      </c>
      <c r="H7" s="279" t="s">
        <v>226</v>
      </c>
      <c r="I7" s="279" t="s">
        <v>225</v>
      </c>
      <c r="J7" s="278" t="s">
        <v>226</v>
      </c>
      <c r="K7" s="280" t="s">
        <v>227</v>
      </c>
      <c r="L7" s="281" t="s">
        <v>228</v>
      </c>
    </row>
    <row r="8" spans="1:12" s="288" customFormat="1" ht="17.399999999999999" thickBot="1">
      <c r="A8" s="282">
        <v>1</v>
      </c>
      <c r="B8" s="283">
        <v>2</v>
      </c>
      <c r="C8" s="284">
        <v>3</v>
      </c>
      <c r="D8" s="283">
        <v>4</v>
      </c>
      <c r="E8" s="283">
        <v>5</v>
      </c>
      <c r="F8" s="283">
        <v>6</v>
      </c>
      <c r="G8" s="285">
        <v>7</v>
      </c>
      <c r="H8" s="286" t="s">
        <v>229</v>
      </c>
      <c r="I8" s="286" t="s">
        <v>230</v>
      </c>
      <c r="J8" s="286" t="s">
        <v>231</v>
      </c>
      <c r="K8" s="285" t="s">
        <v>232</v>
      </c>
      <c r="L8" s="287">
        <v>12</v>
      </c>
    </row>
    <row r="9" spans="1:12" ht="44.4" customHeight="1" thickBot="1">
      <c r="A9" s="289" t="s">
        <v>233</v>
      </c>
      <c r="B9" s="290" t="s">
        <v>88</v>
      </c>
      <c r="C9" s="291" t="s">
        <v>89</v>
      </c>
      <c r="D9" s="292" t="s">
        <v>234</v>
      </c>
      <c r="E9" s="293">
        <v>0</v>
      </c>
      <c r="F9" s="293">
        <v>0</v>
      </c>
      <c r="G9" s="293">
        <v>6378</v>
      </c>
      <c r="H9" s="293">
        <v>6378</v>
      </c>
      <c r="I9" s="293">
        <v>6378</v>
      </c>
      <c r="J9" s="293">
        <v>6378</v>
      </c>
      <c r="K9" s="294" t="s">
        <v>241</v>
      </c>
      <c r="L9" s="374">
        <f>I9/G9</f>
        <v>1</v>
      </c>
    </row>
    <row r="10" spans="1:12" s="301" customFormat="1" ht="17.399999999999999" thickBot="1">
      <c r="A10" s="295"/>
      <c r="B10" s="296"/>
      <c r="C10" s="297"/>
      <c r="D10" s="298" t="s">
        <v>235</v>
      </c>
      <c r="E10" s="299">
        <f>SUM(E9:E9)</f>
        <v>0</v>
      </c>
      <c r="F10" s="299">
        <f>SUM(E9)</f>
        <v>0</v>
      </c>
      <c r="G10" s="299">
        <f>SUM(G9:G9)</f>
        <v>6378</v>
      </c>
      <c r="H10" s="299">
        <f>SUM(H9)</f>
        <v>6378</v>
      </c>
      <c r="I10" s="299">
        <f>SUM(I9:I9)</f>
        <v>6378</v>
      </c>
      <c r="J10" s="299">
        <f>SUM(J9)</f>
        <v>6378</v>
      </c>
      <c r="K10" s="300" t="s">
        <v>241</v>
      </c>
      <c r="L10" s="375">
        <f>I10/G10</f>
        <v>1</v>
      </c>
    </row>
    <row r="18" spans="12:12">
      <c r="L18" s="304"/>
    </row>
  </sheetData>
  <sheetProtection algorithmName="SHA-512" hashValue="GrHi3Hi3YyBKnpdUbOyNNSRtbm62NnRfiREHOmLvYiYt5u+4apd+ion8VgTEb4Ah0sz5HzkL3qM7KkXSuB15FA==" saltValue="ssNUfqrs51KmQp4wZaJUVQ==" spinCount="100000" sheet="1" objects="1" scenarios="1"/>
  <mergeCells count="10">
    <mergeCell ref="A2:L2"/>
    <mergeCell ref="A3:L3"/>
    <mergeCell ref="K5:L5"/>
    <mergeCell ref="A6:A7"/>
    <mergeCell ref="B6:C7"/>
    <mergeCell ref="D6:D7"/>
    <mergeCell ref="E6:F6"/>
    <mergeCell ref="G6:H6"/>
    <mergeCell ref="I6:J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tytuł</vt:lpstr>
      <vt:lpstr>spis tabel</vt:lpstr>
      <vt:lpstr>tablica_1</vt:lpstr>
      <vt:lpstr>tablica_2</vt:lpstr>
      <vt:lpstr>tablica_3</vt:lpstr>
      <vt:lpstr>tablica_4</vt:lpstr>
      <vt:lpstr>tablica_5</vt:lpstr>
      <vt:lpstr>tablica_6</vt:lpstr>
      <vt:lpstr>tablica_7</vt:lpstr>
      <vt:lpstr>tablica_2!Obszar_wydruku</vt:lpstr>
      <vt:lpstr>tablica_4!Obszar_wydruku</vt:lpstr>
      <vt:lpstr>tablica_7!Obszar_wydruku</vt:lpstr>
      <vt:lpstr>tytuł!Obszar_wydruku</vt:lpstr>
      <vt:lpstr>tablica_2!Tytuły_wydruku</vt:lpstr>
      <vt:lpstr>tablica_4!Tytuły_wydruku</vt:lpstr>
      <vt:lpstr>tablica_5!Tytuły_wydruku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Glapińska</dc:creator>
  <cp:lastModifiedBy>Magdalena Glapińska</cp:lastModifiedBy>
  <cp:lastPrinted>2020-04-24T14:47:22Z</cp:lastPrinted>
  <dcterms:created xsi:type="dcterms:W3CDTF">2020-04-21T12:19:28Z</dcterms:created>
  <dcterms:modified xsi:type="dcterms:W3CDTF">2020-04-27T13:56:54Z</dcterms:modified>
</cp:coreProperties>
</file>